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Shashank\FY 2025-26\169th\Website\Annexures\"/>
    </mc:Choice>
  </mc:AlternateContent>
  <xr:revisionPtr revIDLastSave="0" documentId="13_ncr:1_{7BF7FF1D-94D2-4509-9334-3FD26E972A0C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Annex 13A" sheetId="1" r:id="rId1"/>
    <sheet name="Annex 13B" sheetId="2" r:id="rId2"/>
    <sheet name="Annex 13C" sheetId="3" r:id="rId3"/>
    <sheet name="Annex 13D" sheetId="4" r:id="rId4"/>
    <sheet name="Annex 14" sheetId="5" r:id="rId5"/>
    <sheet name="Annex 14A" sheetId="6" r:id="rId6"/>
    <sheet name="Annex 15" sheetId="7" r:id="rId7"/>
    <sheet name="Annex 15A" sheetId="8" r:id="rId8"/>
    <sheet name="Annex 16" sheetId="9" r:id="rId9"/>
    <sheet name="Annex 17" sheetId="10" r:id="rId10"/>
    <sheet name="Annex 17A" sheetId="11" r:id="rId11"/>
    <sheet name="Annex 18" sheetId="12" r:id="rId12"/>
    <sheet name="Annex 18A" sheetId="13" r:id="rId13"/>
    <sheet name="Annex 19" sheetId="14" r:id="rId14"/>
    <sheet name="Annex 19A" sheetId="15" r:id="rId15"/>
    <sheet name="Annex 20" sheetId="16" r:id="rId16"/>
    <sheet name="Annex 20A" sheetId="17" r:id="rId17"/>
  </sheets>
  <definedNames>
    <definedName name="_xlnm._FilterDatabase" localSheetId="12" hidden="1">'Annex 18A'!$A$2:$Q$2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7" l="1"/>
  <c r="I45" i="17"/>
  <c r="H45" i="17"/>
  <c r="F45" i="17"/>
  <c r="E45" i="17"/>
  <c r="D45" i="17"/>
  <c r="C45" i="17"/>
  <c r="G44" i="17"/>
  <c r="G43" i="17"/>
  <c r="G42" i="17"/>
  <c r="G41" i="17"/>
  <c r="G40" i="17"/>
  <c r="G39" i="17"/>
  <c r="G37" i="17"/>
  <c r="G36" i="17"/>
  <c r="G31" i="17"/>
  <c r="G27" i="17"/>
  <c r="G26" i="17"/>
  <c r="G23" i="17"/>
  <c r="G22" i="17"/>
  <c r="G17" i="17"/>
  <c r="G16" i="17"/>
  <c r="G15" i="17"/>
  <c r="G12" i="17"/>
  <c r="G10" i="17"/>
  <c r="G8" i="17"/>
  <c r="G7" i="17"/>
  <c r="G6" i="17"/>
  <c r="G5" i="17"/>
  <c r="G45" i="17" s="1"/>
  <c r="J26" i="16"/>
  <c r="I26" i="16"/>
  <c r="F26" i="16"/>
  <c r="E26" i="16"/>
  <c r="D26" i="16"/>
  <c r="H25" i="16"/>
  <c r="K25" i="16" s="1"/>
  <c r="G25" i="16"/>
  <c r="H24" i="16"/>
  <c r="K24" i="16" s="1"/>
  <c r="G24" i="16"/>
  <c r="H23" i="16"/>
  <c r="K23" i="16" s="1"/>
  <c r="G23" i="16"/>
  <c r="H22" i="16"/>
  <c r="K22" i="16" s="1"/>
  <c r="G22" i="16"/>
  <c r="H21" i="16"/>
  <c r="K21" i="16" s="1"/>
  <c r="G21" i="16"/>
  <c r="H20" i="16"/>
  <c r="K20" i="16" s="1"/>
  <c r="G20" i="16"/>
  <c r="H19" i="16"/>
  <c r="K19" i="16" s="1"/>
  <c r="G19" i="16"/>
  <c r="H18" i="16"/>
  <c r="K18" i="16" s="1"/>
  <c r="G18" i="16"/>
  <c r="H17" i="16"/>
  <c r="K17" i="16" s="1"/>
  <c r="G17" i="16"/>
  <c r="H16" i="16"/>
  <c r="K16" i="16" s="1"/>
  <c r="G16" i="16"/>
  <c r="H15" i="16"/>
  <c r="K15" i="16" s="1"/>
  <c r="G15" i="16"/>
  <c r="H14" i="16"/>
  <c r="K14" i="16" s="1"/>
  <c r="G14" i="16"/>
  <c r="K13" i="16"/>
  <c r="G13" i="16"/>
  <c r="K12" i="16"/>
  <c r="G12" i="16"/>
  <c r="H11" i="16"/>
  <c r="K11" i="16" s="1"/>
  <c r="G11" i="16"/>
  <c r="H10" i="16"/>
  <c r="K10" i="16" s="1"/>
  <c r="G10" i="16"/>
  <c r="H9" i="16"/>
  <c r="K9" i="16" s="1"/>
  <c r="G9" i="16"/>
  <c r="H8" i="16"/>
  <c r="K8" i="16" s="1"/>
  <c r="G8" i="16"/>
  <c r="K7" i="16"/>
  <c r="G7" i="16"/>
  <c r="H6" i="16"/>
  <c r="K6" i="16" s="1"/>
  <c r="H5" i="16"/>
  <c r="K5" i="16" s="1"/>
  <c r="G5" i="16"/>
  <c r="H4" i="16"/>
  <c r="G4" i="16"/>
  <c r="J44" i="15"/>
  <c r="I44" i="15"/>
  <c r="H44" i="15"/>
  <c r="F44" i="15"/>
  <c r="G44" i="15" s="1"/>
  <c r="E44" i="15"/>
  <c r="D44" i="15"/>
  <c r="C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I25" i="14"/>
  <c r="H25" i="14"/>
  <c r="F25" i="14"/>
  <c r="G25" i="14" s="1"/>
  <c r="E25" i="14"/>
  <c r="D25" i="14"/>
  <c r="C25" i="14"/>
  <c r="J24" i="14"/>
  <c r="G24" i="14"/>
  <c r="J23" i="14"/>
  <c r="G23" i="14"/>
  <c r="J22" i="14"/>
  <c r="G22" i="14"/>
  <c r="J21" i="14"/>
  <c r="G21" i="14"/>
  <c r="J20" i="14"/>
  <c r="G20" i="14"/>
  <c r="J19" i="14"/>
  <c r="G19" i="14"/>
  <c r="J18" i="14"/>
  <c r="G18" i="14"/>
  <c r="J17" i="14"/>
  <c r="G17" i="14"/>
  <c r="J16" i="14"/>
  <c r="G16" i="14"/>
  <c r="J15" i="14"/>
  <c r="G15" i="14"/>
  <c r="J14" i="14"/>
  <c r="G14" i="14"/>
  <c r="J13" i="14"/>
  <c r="G13" i="14"/>
  <c r="J12" i="14"/>
  <c r="G12" i="14"/>
  <c r="J11" i="14"/>
  <c r="G11" i="14"/>
  <c r="J10" i="14"/>
  <c r="G10" i="14"/>
  <c r="J9" i="14"/>
  <c r="G9" i="14"/>
  <c r="J8" i="14"/>
  <c r="G8" i="14"/>
  <c r="J7" i="14"/>
  <c r="G7" i="14"/>
  <c r="J6" i="14"/>
  <c r="G6" i="14"/>
  <c r="J5" i="14"/>
  <c r="G5" i="14"/>
  <c r="J4" i="14"/>
  <c r="G4" i="14"/>
  <c r="J3" i="14"/>
  <c r="J25" i="14" s="1"/>
  <c r="G3" i="14"/>
  <c r="E45" i="13"/>
  <c r="C45" i="13"/>
  <c r="L45" i="13" s="1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D33" i="12"/>
  <c r="M33" i="12" s="1"/>
  <c r="M32" i="12"/>
  <c r="M31" i="12"/>
  <c r="M30" i="12"/>
  <c r="M29" i="12"/>
  <c r="M28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  <c r="I35" i="9"/>
  <c r="F35" i="9"/>
  <c r="H35" i="9" s="1"/>
  <c r="H33" i="9"/>
  <c r="H32" i="9"/>
  <c r="H30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F69" i="7"/>
  <c r="E69" i="7"/>
  <c r="D69" i="7"/>
  <c r="C69" i="7"/>
  <c r="F64" i="7"/>
  <c r="E64" i="7"/>
  <c r="D64" i="7"/>
  <c r="C64" i="7"/>
  <c r="F53" i="7"/>
  <c r="E53" i="7"/>
  <c r="D53" i="7"/>
  <c r="C53" i="7"/>
  <c r="F49" i="7"/>
  <c r="E49" i="7"/>
  <c r="D49" i="7"/>
  <c r="C49" i="7"/>
  <c r="F45" i="7"/>
  <c r="E45" i="7"/>
  <c r="D45" i="7"/>
  <c r="C45" i="7"/>
  <c r="F18" i="7"/>
  <c r="F46" i="7" s="1"/>
  <c r="F70" i="7" s="1"/>
  <c r="E18" i="7"/>
  <c r="E46" i="7" s="1"/>
  <c r="E70" i="7" s="1"/>
  <c r="D18" i="7"/>
  <c r="D46" i="7" s="1"/>
  <c r="D70" i="7" s="1"/>
  <c r="C18" i="7"/>
  <c r="C46" i="7" s="1"/>
  <c r="C70" i="7" s="1"/>
  <c r="F48" i="8"/>
  <c r="E48" i="8"/>
  <c r="D48" i="8"/>
  <c r="C48" i="8"/>
  <c r="H44" i="6"/>
  <c r="F44" i="6"/>
  <c r="G44" i="6" s="1"/>
  <c r="E44" i="6"/>
  <c r="D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6" i="16" l="1"/>
  <c r="K4" i="16"/>
  <c r="K26" i="16" s="1"/>
  <c r="H26" i="16"/>
  <c r="C46" i="11" l="1"/>
</calcChain>
</file>

<file path=xl/sharedStrings.xml><?xml version="1.0" encoding="utf-8"?>
<sst xmlns="http://schemas.openxmlformats.org/spreadsheetml/2006/main" count="1019" uniqueCount="407">
  <si>
    <t>Sr.No.</t>
  </si>
  <si>
    <t>Name of Bank</t>
  </si>
  <si>
    <t>Type of Bank</t>
  </si>
  <si>
    <t>Rural A/C</t>
  </si>
  <si>
    <t>Urban A/C</t>
  </si>
  <si>
    <t>Total A/C</t>
  </si>
  <si>
    <t>Total Deposit</t>
  </si>
  <si>
    <t>Zero Balance Account</t>
  </si>
  <si>
    <t>% Zero Balance Account</t>
  </si>
  <si>
    <t>RupayCard Issued</t>
  </si>
  <si>
    <t>% RupayCard Issued</t>
  </si>
  <si>
    <t>Aadhaar Seeded</t>
  </si>
  <si>
    <t>% Aadhaar Seeded</t>
  </si>
  <si>
    <t>Bank of Baroda</t>
  </si>
  <si>
    <t>PSB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</si>
  <si>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</si>
  <si>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</si>
  <si>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</si>
  <si>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</si>
  <si>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</si>
  <si>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</si>
  <si>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&amp; Sind Bank</t>
  </si>
  <si>
    <t>Punjab National Bank</t>
  </si>
  <si>
    <t>State Bank of India</t>
  </si>
  <si>
    <t>UCO Bank</t>
  </si>
  <si>
    <t>Union Bank of India</t>
  </si>
  <si>
    <t>PSB Total</t>
  </si>
  <si>
    <t>Axis Bank Ltd</t>
  </si>
  <si>
    <t>PVT</t>
  </si>
  <si>
    <t>City Union Bank Ltd</t>
  </si>
  <si>
    <t>Federal Bank Ltd</t>
  </si>
  <si>
    <t>HDFC Bank Ltd</t>
  </si>
  <si>
    <t>ICICI Bank Ltd</t>
  </si>
  <si>
    <t>IDBI Bank Ltd.</t>
  </si>
  <si>
    <t>IndusInd Bank Ltd</t>
  </si>
  <si>
    <t>Jammu &amp; Kashmir Bank Ltd</t>
  </si>
  <si>
    <t>Karur Vysya Bank</t>
  </si>
  <si>
    <t>Kotak Mahindra Bank Ltd</t>
  </si>
  <si>
    <t>RBL Bank Ltd</t>
  </si>
  <si>
    <t>South Indian Bank Ltd</t>
  </si>
  <si>
    <t>Yes Bank Ltd</t>
  </si>
  <si>
    <t>PVT Total</t>
  </si>
  <si>
    <t>Rajasthan Gramin Bank</t>
  </si>
  <si>
    <t>RRB</t>
  </si>
  <si>
    <t>RRB Total</t>
  </si>
  <si>
    <t>Grand Total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</si>
  <si>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</si>
  <si>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</si>
  <si>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</si>
  <si>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</si>
  <si>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</si>
  <si>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</si>
  <si>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</si>
  <si>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</si>
  <si>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</si>
  <si>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Chittorgarh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</si>
  <si>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</si>
  <si>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</si>
  <si>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</si>
  <si>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</si>
  <si>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</si>
  <si>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</si>
  <si>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</si>
  <si>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</si>
  <si>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</si>
  <si>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</si>
  <si>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</si>
  <si>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</si>
  <si>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</si>
  <si>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</si>
  <si>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</si>
  <si>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</si>
  <si>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</si>
  <si>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</si>
  <si>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</si>
  <si>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</si>
  <si>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</si>
  <si>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</si>
  <si>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</si>
  <si>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SrNo.</t>
  </si>
  <si>
    <t>Bank</t>
  </si>
  <si>
    <t>Cummulative no of Person Enrolled under the Social Security Schemes</t>
  </si>
  <si>
    <t>PMSBY</t>
  </si>
  <si>
    <t>PMJJBY</t>
  </si>
  <si>
    <t>Total</t>
  </si>
  <si>
    <t>Nationalized Banks</t>
  </si>
  <si>
    <t>Sub Total</t>
  </si>
  <si>
    <t>Private Sector Banks</t>
  </si>
  <si>
    <t>IDFC Bank Ltd.</t>
  </si>
  <si>
    <t>Tamilnadu Mercantile Bank Ltd</t>
  </si>
  <si>
    <t>Regional Rural  Banks</t>
  </si>
  <si>
    <t>District</t>
  </si>
  <si>
    <t>Annexure- 13</t>
  </si>
  <si>
    <t>Sr. No.</t>
  </si>
  <si>
    <t>Name of the Banks</t>
  </si>
  <si>
    <t xml:space="preserve">Type of Bank </t>
  </si>
  <si>
    <t xml:space="preserve">No. of Branches </t>
  </si>
  <si>
    <t xml:space="preserve">Per Branch Target </t>
  </si>
  <si>
    <t>Total Target</t>
  </si>
  <si>
    <t xml:space="preserve">Cumulative APY accounts opened since inception </t>
  </si>
  <si>
    <t>BANK OF BARODA</t>
  </si>
  <si>
    <t>BANK OF INDIA</t>
  </si>
  <si>
    <t>BANK OF MAHARASHTRA</t>
  </si>
  <si>
    <t>CANARA BANK</t>
  </si>
  <si>
    <t>CENTRAL BANK OF INDIA</t>
  </si>
  <si>
    <t>INDIAN BANK</t>
  </si>
  <si>
    <t xml:space="preserve">INDIAN OVERSEAS BANK </t>
  </si>
  <si>
    <t>PUNJAB AND SIND BANK</t>
  </si>
  <si>
    <t>PUNJAB NATIONAL BANK</t>
  </si>
  <si>
    <t>STATE BANK OF INDIA</t>
  </si>
  <si>
    <t>UCO BANK</t>
  </si>
  <si>
    <t>UNION BANK OF INDIA</t>
  </si>
  <si>
    <t>AXIS BANK LTD</t>
  </si>
  <si>
    <t>PVT MAJOR</t>
  </si>
  <si>
    <t>HDFC BANK LTD</t>
  </si>
  <si>
    <t>ICICI BANK LIMITED</t>
  </si>
  <si>
    <t>IDBI BANK LTD</t>
  </si>
  <si>
    <t>BANDHAN BANK LIMITED</t>
  </si>
  <si>
    <t>CITY UNION BANK LTD</t>
  </si>
  <si>
    <t>CSB Bank Limited</t>
  </si>
  <si>
    <t>DCB BANK LIMITED</t>
  </si>
  <si>
    <t>DHANLAXMI BANK LIMITED</t>
  </si>
  <si>
    <t>IDFC FIRST BANK LIMITED</t>
  </si>
  <si>
    <t>INDUSIND BANK LIMITED</t>
  </si>
  <si>
    <t>KARNATAKA BANK LIMITED</t>
  </si>
  <si>
    <t>KOTAK MAHINDRA BANK</t>
  </si>
  <si>
    <t>RBL BANK LIMITED</t>
  </si>
  <si>
    <t>STANDARD CHARTERED BANK</t>
  </si>
  <si>
    <t>TAMILNAD MERCANTILE BANK LTD</t>
  </si>
  <si>
    <t>THE FEDERAL BANK LTD</t>
  </si>
  <si>
    <t>THE JAMMU AND KASHMIR BANK LTD</t>
  </si>
  <si>
    <t>THE KARUR VYSYA BANK LTD</t>
  </si>
  <si>
    <t>THE LAKSHMI VILAS BANK LTD</t>
  </si>
  <si>
    <t>THE NAINITAL BANK LTD</t>
  </si>
  <si>
    <t>THE SOUTH INDIAN BANK LTD</t>
  </si>
  <si>
    <t>YES BANK LIMITED</t>
  </si>
  <si>
    <t>RAJASTHAN GRAMIN BANK</t>
  </si>
  <si>
    <t>DCCB/SCB</t>
  </si>
  <si>
    <t>SCB</t>
  </si>
  <si>
    <t>AU SMALL FINANCE BANK LIMITED</t>
  </si>
  <si>
    <t>SFB</t>
  </si>
  <si>
    <t>CAPITAL SMALL FINANCE BANK LIMITED</t>
  </si>
  <si>
    <t>EQUITAS SMALL FINANCE BANK LIMITED</t>
  </si>
  <si>
    <t>ESAF SMALL FINANCE BANK LIMITED</t>
  </si>
  <si>
    <t>UJJIVAN SMALL FINANCE BANK LIMITED</t>
  </si>
  <si>
    <t>UTKARSH SMALL FINANCE BANK LIMITED</t>
  </si>
  <si>
    <t>SFB TOTAL</t>
  </si>
  <si>
    <t>S.No</t>
  </si>
  <si>
    <t>Districts</t>
  </si>
  <si>
    <t>Lead Bank</t>
  </si>
  <si>
    <t>No. of Branches</t>
  </si>
  <si>
    <t>Annual Target  FY 2025-26</t>
  </si>
  <si>
    <t>APY accounts opened in current FY 2025-26</t>
  </si>
  <si>
    <t>Target achievement (%)</t>
  </si>
  <si>
    <t>Cumulative APY accounts opened since inception</t>
  </si>
  <si>
    <t>AJMER</t>
  </si>
  <si>
    <t>BOB</t>
  </si>
  <si>
    <t>ALWAR</t>
  </si>
  <si>
    <t>PNB</t>
  </si>
  <si>
    <t>BALOTRA</t>
  </si>
  <si>
    <t>SBI</t>
  </si>
  <si>
    <t>BANSWARA</t>
  </si>
  <si>
    <t>BARAN</t>
  </si>
  <si>
    <t>CBI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</si>
  <si>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</si>
  <si>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</si>
  <si>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</si>
  <si>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</si>
  <si>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</si>
  <si>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</si>
  <si>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</si>
  <si>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</si>
  <si>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</si>
  <si>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UCO</t>
  </si>
  <si>
    <t>DEEG</t>
  </si>
  <si>
    <t>DHOLPUR</t>
  </si>
  <si>
    <t>DIDWANA-KUCHAMAN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</si>
  <si>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</si>
  <si>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</si>
  <si>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</si>
  <si>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</si>
  <si>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</si>
  <si>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</si>
  <si>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</si>
  <si>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</si>
  <si>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</si>
  <si>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ICICI</t>
  </si>
  <si>
    <t>KARAULI</t>
  </si>
  <si>
    <t>KHAIRTHAL-TIJARA</t>
  </si>
  <si>
    <t>KOTA</t>
  </si>
  <si>
    <t>KOTPULTI-BEHROR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</si>
  <si>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</si>
  <si>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</si>
  <si>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</si>
  <si>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</si>
  <si>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</si>
  <si>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</si>
  <si>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</si>
  <si>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</si>
  <si>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</si>
  <si>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</si>
  <si>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</si>
  <si>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RAJASTHAN TOTAL</t>
  </si>
  <si>
    <t>Sr No</t>
  </si>
  <si>
    <t>Disbursement during the quarter</t>
  </si>
  <si>
    <t>Outstanding as at end of quarter</t>
  </si>
  <si>
    <t>No of Accounts</t>
  </si>
  <si>
    <t>Amount</t>
  </si>
  <si>
    <t>NATIONALIZED BANKS</t>
  </si>
  <si>
    <t>INDIAN OVERSEAS BANK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</si>
  <si>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</si>
  <si>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</si>
  <si>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</si>
  <si>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</si>
  <si>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</si>
  <si>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</si>
  <si>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</si>
  <si>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</si>
  <si>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</si>
  <si>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</si>
  <si>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</si>
  <si>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</si>
  <si>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</si>
  <si>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</si>
  <si>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</si>
  <si>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</si>
  <si>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DBS BANK INDIA (E-LVB)</t>
  </si>
  <si>
    <t>RBL BANK</t>
  </si>
  <si>
    <t>SOUTH INDIAN BANK</t>
  </si>
  <si>
    <t>TAMILNAD MERCANTILE BANK</t>
  </si>
  <si>
    <t>YES BANK</t>
  </si>
  <si>
    <t>MUFG BANK</t>
  </si>
  <si>
    <t>STANDARD CHARTERED BANK LTD</t>
  </si>
  <si>
    <t>HSBC BANK</t>
  </si>
  <si>
    <t>Sub Total of Private Sector Banks</t>
  </si>
  <si>
    <t>Total COM. Banks.</t>
  </si>
  <si>
    <t>REGIONAL RURAL BANKS</t>
  </si>
  <si>
    <t>Sub Total of RRBs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</si>
  <si>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</si>
  <si>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</si>
  <si>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</si>
  <si>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</si>
  <si>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</si>
  <si>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</si>
  <si>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</si>
  <si>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</si>
  <si>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</si>
  <si>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</si>
  <si>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</si>
  <si>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</si>
  <si>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</si>
  <si>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</si>
  <si>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</si>
  <si>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</si>
  <si>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</si>
  <si>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</si>
  <si>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</si>
  <si>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</si>
  <si>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 xml:space="preserve"> STATE LEVEL BANKERS' COMMITTEE RAJASTHAN</t>
  </si>
  <si>
    <t>(CONVENOR- BANK OF BARODA)   FY :   2025 - 26</t>
  </si>
  <si>
    <t>No of accounts in actual,  Amount in Rs Lakh</t>
  </si>
  <si>
    <t>Name of District</t>
  </si>
  <si>
    <t>Balotra</t>
  </si>
  <si>
    <t>Beawar</t>
  </si>
  <si>
    <t>Deeg</t>
  </si>
  <si>
    <t>Didwana Kuchaman</t>
  </si>
  <si>
    <t>Khairthal-Tijara</t>
  </si>
  <si>
    <t>Kotputli-Behror</t>
  </si>
  <si>
    <t>Phalodi</t>
  </si>
  <si>
    <t>Salumbar</t>
  </si>
  <si>
    <t>S. No.</t>
  </si>
  <si>
    <t>Bank Name</t>
  </si>
  <si>
    <t>Sent to Bank</t>
  </si>
  <si>
    <t>Loan Rejected</t>
  </si>
  <si>
    <t>Loan Under Process</t>
  </si>
  <si>
    <t>Target Alloted</t>
  </si>
  <si>
    <t>Achievement (Sanctioned)</t>
  </si>
  <si>
    <t>Achievement in Percentage</t>
  </si>
  <si>
    <t>NA</t>
  </si>
  <si>
    <t>Axis Bank</t>
  </si>
  <si>
    <t>Indusind Bank</t>
  </si>
  <si>
    <t>RBL Bank Limited</t>
  </si>
  <si>
    <t>Annexure-17</t>
  </si>
  <si>
    <t>Sanctioned</t>
  </si>
  <si>
    <t>Disbursed</t>
  </si>
  <si>
    <t>ICICI BANK LTD</t>
  </si>
  <si>
    <t>*Out of the total 12,758 pending applications, data on 11,502 applications is available under the categories of &gt;14, &gt;30, and &gt;90 days. The remaining difference comprises cases that have either been disbursed or rejected by the banks.</t>
  </si>
  <si>
    <t>Targets</t>
  </si>
  <si>
    <t>SRI GANGANAGAR</t>
  </si>
  <si>
    <t>KOTPUTLI-BEHROR</t>
  </si>
  <si>
    <t>Name</t>
  </si>
  <si>
    <t>Forwarded to Bank</t>
  </si>
  <si>
    <t>Sanctioned by Bank</t>
  </si>
  <si>
    <t>Margin Money Claimed</t>
  </si>
  <si>
    <t>MM Disbursed</t>
  </si>
  <si>
    <t>Pending at bank</t>
  </si>
  <si>
    <t>Pending for MM Disbursement</t>
  </si>
  <si>
    <t>No of Prj.</t>
  </si>
  <si>
    <t>MM Involve (In Lakh)</t>
  </si>
  <si>
    <t>Pending at Bank</t>
  </si>
  <si>
    <t>Applications Forwarded</t>
  </si>
  <si>
    <t>Total Applications Pending</t>
  </si>
  <si>
    <t xml:space="preserve">Pending for Sanction </t>
  </si>
  <si>
    <t>&gt;14 days</t>
  </si>
  <si>
    <t>&gt;30 days</t>
  </si>
  <si>
    <t>&gt;90 days</t>
  </si>
  <si>
    <t xml:space="preserve">AU small  finance Bank </t>
  </si>
  <si>
    <t>Bank Of Maharastra</t>
  </si>
  <si>
    <t>HDFC Bank</t>
  </si>
  <si>
    <t xml:space="preserve">ICICI Bank Limited </t>
  </si>
  <si>
    <t>IDBI Bank</t>
  </si>
  <si>
    <t>INDIAN Bank</t>
  </si>
  <si>
    <t>Kotak Mahindra Bank</t>
  </si>
  <si>
    <t>Others</t>
  </si>
  <si>
    <t>Punjab and Sindh Bank</t>
  </si>
  <si>
    <t xml:space="preserve">YES Bank </t>
  </si>
  <si>
    <t>District Name</t>
  </si>
  <si>
    <t>Pending for</t>
  </si>
  <si>
    <t xml:space="preserve">BALOTRA </t>
  </si>
  <si>
    <t>SALUMBER</t>
  </si>
  <si>
    <t>FINCARE</t>
  </si>
  <si>
    <t>PUNJAB &amp; SINDH BANK</t>
  </si>
  <si>
    <t>Bank Wise Progress under PMJDY in the State as on 31.03.2026</t>
  </si>
  <si>
    <t>District Wise Progress under PMJDY in the State as on 31.03.2026</t>
  </si>
  <si>
    <t>Didwana-Kuchaman</t>
  </si>
  <si>
    <t>Bank wise progress under Jansuraksha Schemes as on 31.03.2026</t>
  </si>
  <si>
    <t xml:space="preserve">Annexure-13 </t>
  </si>
  <si>
    <t>Bankwise Progress under APY Enrolments- up to 31.03.2026</t>
  </si>
  <si>
    <t>Achievement as on 31.03.2026</t>
  </si>
  <si>
    <t xml:space="preserve"> Achievement % on 31.03.2026</t>
  </si>
  <si>
    <t>Gap from Annual Target</t>
  </si>
  <si>
    <t>.</t>
  </si>
  <si>
    <t xml:space="preserve"> APY District-Wise Enrollments as on 31.03.2026</t>
  </si>
  <si>
    <t>Pledge Financing against NWRs to farmers Quarter ended 31.03.2026</t>
  </si>
  <si>
    <t>No of accounts in actual,  Amount in Rs Lakhs</t>
  </si>
  <si>
    <t>JAMMU AND KASHMIR BANK LIMITED</t>
  </si>
  <si>
    <t>KOTAK MAHINDRA BANK LIMITED</t>
  </si>
  <si>
    <t>THE RAJASTHAN STATE COOPERATIVE BANK LIMITED</t>
  </si>
  <si>
    <t>IDFC First Bank Ltd</t>
  </si>
  <si>
    <t>JALORE NAGRIK SAHKARI BANK LIMITED</t>
  </si>
  <si>
    <t>Ujjivan Small Finance Bank Limited</t>
  </si>
  <si>
    <t>PMFME Bank Wise Applications progress report as on 31.03.2026</t>
  </si>
  <si>
    <t>NRLM SHG PERFORMANCE As on 31.03.2026 Districtwise</t>
  </si>
  <si>
    <t>Sno</t>
  </si>
  <si>
    <t>BOI</t>
  </si>
  <si>
    <t>BOM</t>
  </si>
  <si>
    <t>CCB</t>
  </si>
  <si>
    <t>HDFC</t>
  </si>
  <si>
    <t>IB</t>
  </si>
  <si>
    <t>IDBI</t>
  </si>
  <si>
    <t>IOB</t>
  </si>
  <si>
    <t>RGB</t>
  </si>
  <si>
    <t>UBI</t>
  </si>
  <si>
    <t>*Out of the total 7900 pending applications, data on 6273  applications is available under the categories of &gt;14, &gt;30, and &gt;90 days. The remaining difference comprises cases that have either been disbursed or rejected by the banks.</t>
  </si>
  <si>
    <t>S.NO</t>
  </si>
  <si>
    <t>UNMATCHED SHG</t>
  </si>
  <si>
    <t>PMEGP Progress as on 31.03.2026 Bankwise</t>
  </si>
  <si>
    <t>SNo.</t>
  </si>
  <si>
    <t>Target (FY 2025-26) MM  (In Lakh)</t>
  </si>
  <si>
    <t>Achieve ment in %age      (Disbursed Vs Target)</t>
  </si>
  <si>
    <t>TDR Details</t>
  </si>
  <si>
    <t>Referred back for Rectification</t>
  </si>
  <si>
    <t>Returned</t>
  </si>
  <si>
    <t>KOTAK MAHINDRA BANK LTD</t>
  </si>
  <si>
    <t>SMALL FINANCE BANK</t>
  </si>
  <si>
    <t>KARNATAKA BANK LTD</t>
  </si>
  <si>
    <t>RBL BANK LTD</t>
  </si>
  <si>
    <t>CITY UNION BANK LIMITED</t>
  </si>
  <si>
    <t>BANDHAN BANK LTD</t>
  </si>
  <si>
    <t>YES BANK LTD</t>
  </si>
  <si>
    <t>PMEGP Progress as on 31.03.2026 Districtwise</t>
  </si>
  <si>
    <t>SR. No.</t>
  </si>
  <si>
    <t>No of Applications Forwarded to Bank</t>
  </si>
  <si>
    <t>Disbursement Made by Bank</t>
  </si>
  <si>
    <t>Achieved  in %age      (Disbursed Vs Target)</t>
  </si>
  <si>
    <t>No of Applications Returned by Bank</t>
  </si>
  <si>
    <t>MM Involve  (In Lakh)</t>
  </si>
  <si>
    <t>RAJ SAMAND</t>
  </si>
  <si>
    <t>JHUNJHUNUN</t>
  </si>
  <si>
    <t>JALOR</t>
  </si>
  <si>
    <t>CHITTAURGARH</t>
  </si>
  <si>
    <t>KAROLI</t>
  </si>
  <si>
    <t>KOTPUTLI- BEHROR</t>
  </si>
  <si>
    <t>SLUMBER</t>
  </si>
  <si>
    <t>Dr. Bhimrao Ambedkar Rajasthan Dalit Aadivasi Udyam Protsahan yojana as on 31.03.2026</t>
  </si>
  <si>
    <t>Target allotted</t>
  </si>
  <si>
    <t>Application Forworded</t>
  </si>
  <si>
    <t xml:space="preserve">Sanctioned </t>
  </si>
  <si>
    <t xml:space="preserve">Disbursement </t>
  </si>
  <si>
    <t>Achievement in %age (Disbursed Vs Target)</t>
  </si>
  <si>
    <t>Disbursed  Total Amount (In lacs)</t>
  </si>
  <si>
    <t>Pending for Sanction</t>
  </si>
  <si>
    <t>Pending for disbursement</t>
  </si>
  <si>
    <t>Dr. Bhimrao Ambedkar Rajasthan Dalit Aadivasi Udyam Protsahan Yojna</t>
  </si>
  <si>
    <t xml:space="preserve">Application forwarded </t>
  </si>
  <si>
    <t>Pending for 
disbursement</t>
  </si>
  <si>
    <t>Chittaurgarh</t>
  </si>
  <si>
    <t>ganganagar</t>
  </si>
  <si>
    <t>Kherthal-(Bhiwari)</t>
  </si>
  <si>
    <t>Deedwana-Kuchaman</t>
  </si>
  <si>
    <t>Balotara</t>
  </si>
  <si>
    <t>Kotputli-Baharor</t>
  </si>
  <si>
    <t>Salumber</t>
  </si>
  <si>
    <t>PM-AJAY Bank-wise Progress as on 31-03-2026</t>
  </si>
  <si>
    <t>S. no</t>
  </si>
  <si>
    <t>Achievement In %age (Disbursement Vs Target)</t>
  </si>
  <si>
    <t>Sr.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</si>
</sst>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2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rgb="FF00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1"/>
      <name val="Arial"/>
      <family val="2"/>
    </font>
    <font>
      <b/>
      <sz val="12"/>
      <color theme="9" tint="-0.249977111117893"/>
      <name val="Arial"/>
      <family val="2"/>
    </font>
    <font>
      <i/>
      <sz val="12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b/>
      <sz val="20"/>
      <color theme="1"/>
      <name val="Arial Rounded MT Bold"/>
      <family val="2"/>
    </font>
    <font>
      <b/>
      <sz val="11"/>
      <color theme="1"/>
      <name val="Arial Rounded MT Bold"/>
      <family val="2"/>
    </font>
    <font>
      <sz val="11"/>
      <color theme="1"/>
      <name val="Arial Rounded MT Bold"/>
      <family val="2"/>
    </font>
    <font>
      <b/>
      <sz val="9"/>
      <color rgb="FF000000"/>
      <name val="Arial Rounded MT Bold"/>
      <family val="2"/>
    </font>
    <font>
      <b/>
      <sz val="11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3D3D3"/>
      </patternFill>
    </fill>
    <fill>
      <patternFill patternType="solid">
        <fgColor theme="5" tint="0.59999389629810485"/>
        <bgColor rgb="FFFBE4D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33" fillId="0" borderId="0" applyNumberFormat="0" applyFill="0" applyBorder="0" applyAlignment="0" applyProtection="0"/>
    <xf numFmtId="0" fontId="34" fillId="0" borderId="36" applyNumberFormat="0" applyFill="0" applyAlignment="0" applyProtection="0"/>
    <xf numFmtId="0" fontId="35" fillId="0" borderId="37" applyNumberFormat="0" applyFill="0" applyAlignment="0" applyProtection="0"/>
    <xf numFmtId="0" fontId="36" fillId="0" borderId="38" applyNumberFormat="0" applyFill="0" applyAlignment="0" applyProtection="0"/>
    <xf numFmtId="0" fontId="36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0" applyNumberFormat="0" applyBorder="0" applyAlignment="0" applyProtection="0"/>
    <xf numFmtId="0" fontId="40" fillId="10" borderId="39" applyNumberFormat="0" applyAlignment="0" applyProtection="0"/>
    <xf numFmtId="0" fontId="41" fillId="11" borderId="40" applyNumberFormat="0" applyAlignment="0" applyProtection="0"/>
    <xf numFmtId="0" fontId="42" fillId="11" borderId="39" applyNumberFormat="0" applyAlignment="0" applyProtection="0"/>
    <xf numFmtId="0" fontId="43" fillId="0" borderId="41" applyNumberFormat="0" applyFill="0" applyAlignment="0" applyProtection="0"/>
    <xf numFmtId="0" fontId="44" fillId="12" borderId="42" applyNumberFormat="0" applyAlignment="0" applyProtection="0"/>
    <xf numFmtId="0" fontId="45" fillId="0" borderId="0" applyNumberFormat="0" applyFill="0" applyBorder="0" applyAlignment="0" applyProtection="0"/>
    <xf numFmtId="0" fontId="1" fillId="13" borderId="43" applyNumberFormat="0" applyFont="0" applyAlignment="0" applyProtection="0"/>
    <xf numFmtId="0" fontId="46" fillId="0" borderId="0" applyNumberFormat="0" applyFill="0" applyBorder="0" applyAlignment="0" applyProtection="0"/>
    <xf numFmtId="0" fontId="2" fillId="0" borderId="44" applyNumberFormat="0" applyFill="0" applyAlignment="0" applyProtection="0"/>
    <xf numFmtId="0" fontId="4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349">
    <xf numFmtId="0" fontId="0" fillId="0" borderId="0" xfId="0"/>
    <xf numFmtId="1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8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1" fontId="8" fillId="0" borderId="1" xfId="4" applyNumberFormat="1" applyFont="1" applyFill="1" applyBorder="1" applyAlignment="1">
      <alignment horizontal="center" vertical="center"/>
    </xf>
    <xf numFmtId="9" fontId="8" fillId="0" borderId="1" xfId="1" applyFont="1" applyFill="1" applyBorder="1" applyAlignment="1">
      <alignment horizontal="center" vertical="center"/>
    </xf>
    <xf numFmtId="1" fontId="8" fillId="0" borderId="1" xfId="3" applyNumberFormat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1" fontId="9" fillId="0" borderId="1" xfId="4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1" fontId="7" fillId="0" borderId="1" xfId="4" applyNumberFormat="1" applyFont="1" applyFill="1" applyBorder="1" applyAlignment="1">
      <alignment horizontal="center" vertical="center"/>
    </xf>
    <xf numFmtId="9" fontId="7" fillId="0" borderId="1" xfId="1" applyFont="1" applyFill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3" fillId="0" borderId="1" xfId="5" applyBorder="1" applyAlignment="1">
      <alignment horizontal="center" vertical="center"/>
    </xf>
    <xf numFmtId="0" fontId="13" fillId="0" borderId="1" xfId="5" applyBorder="1" applyAlignment="1">
      <alignment vertical="top"/>
    </xf>
    <xf numFmtId="0" fontId="13" fillId="0" borderId="1" xfId="5" applyBorder="1"/>
    <xf numFmtId="2" fontId="13" fillId="0" borderId="1" xfId="5" applyNumberFormat="1" applyBorder="1"/>
    <xf numFmtId="0" fontId="15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vertical="top"/>
    </xf>
    <xf numFmtId="0" fontId="15" fillId="0" borderId="1" xfId="5" applyFont="1" applyBorder="1"/>
    <xf numFmtId="2" fontId="15" fillId="0" borderId="1" xfId="5" applyNumberFormat="1" applyFont="1" applyBorder="1"/>
    <xf numFmtId="0" fontId="13" fillId="0" borderId="1" xfId="5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20" fillId="0" borderId="0" xfId="0" applyFont="1"/>
    <xf numFmtId="1" fontId="0" fillId="0" borderId="1" xfId="0" applyNumberFormat="1" applyBorder="1"/>
    <xf numFmtId="0" fontId="27" fillId="0" borderId="1" xfId="0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1" xfId="5" applyFont="1" applyBorder="1" applyAlignment="1">
      <alignment vertical="top"/>
    </xf>
    <xf numFmtId="0" fontId="15" fillId="0" borderId="1" xfId="5" applyFont="1" applyBorder="1"/>
    <xf numFmtId="2" fontId="15" fillId="0" borderId="1" xfId="5" applyNumberFormat="1" applyFont="1" applyBorder="1"/>
    <xf numFmtId="0" fontId="14" fillId="3" borderId="0" xfId="5" applyFont="1" applyFill="1" applyAlignment="1">
      <alignment horizontal="center" vertical="center" wrapText="1"/>
    </xf>
    <xf numFmtId="0" fontId="16" fillId="0" borderId="0" xfId="5" applyFont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/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49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9" fillId="0" borderId="4" xfId="0" applyFont="1" applyBorder="1" applyAlignment="1">
      <alignment horizontal="right"/>
    </xf>
    <xf numFmtId="0" fontId="49" fillId="0" borderId="3" xfId="0" applyFont="1" applyBorder="1" applyAlignment="1">
      <alignment horizontal="right"/>
    </xf>
    <xf numFmtId="0" fontId="32" fillId="0" borderId="1" xfId="0" applyFont="1" applyBorder="1"/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9" fillId="0" borderId="2" xfId="0" applyFont="1" applyBorder="1" applyAlignment="1">
      <alignment horizontal="right"/>
    </xf>
    <xf numFmtId="0" fontId="48" fillId="0" borderId="4" xfId="0" applyFont="1" applyBorder="1" applyAlignment="1">
      <alignment horizontal="center"/>
    </xf>
    <xf numFmtId="9" fontId="50" fillId="0" borderId="1" xfId="3" applyFont="1" applyBorder="1" applyAlignment="1">
      <alignment horizontal="center"/>
    </xf>
    <xf numFmtId="0" fontId="49" fillId="0" borderId="3" xfId="0" applyFont="1" applyBorder="1" applyAlignment="1">
      <alignment horizontal="center"/>
    </xf>
    <xf numFmtId="0" fontId="7" fillId="0" borderId="8" xfId="2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/>
    </xf>
    <xf numFmtId="9" fontId="8" fillId="0" borderId="1" xfId="3" applyFont="1" applyFill="1" applyBorder="1" applyAlignment="1">
      <alignment horizontal="center" vertical="center"/>
    </xf>
    <xf numFmtId="0" fontId="32" fillId="0" borderId="5" xfId="0" applyFont="1" applyBorder="1" applyAlignment="1">
      <alignment wrapText="1"/>
    </xf>
    <xf numFmtId="0" fontId="32" fillId="0" borderId="0" xfId="0" applyFont="1" applyAlignment="1">
      <alignment horizontal="center" wrapText="1"/>
    </xf>
    <xf numFmtId="0" fontId="49" fillId="0" borderId="3" xfId="0" applyFont="1" applyBorder="1" applyAlignment="1">
      <alignment horizontal="center" vertical="center" wrapText="1"/>
    </xf>
    <xf numFmtId="1" fontId="7" fillId="0" borderId="8" xfId="2" applyNumberFormat="1" applyFont="1" applyBorder="1" applyAlignment="1">
      <alignment horizontal="center" vertical="center" wrapText="1"/>
    </xf>
    <xf numFmtId="1" fontId="50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49" fillId="0" borderId="2" xfId="0" applyFont="1" applyBorder="1" applyAlignment="1">
      <alignment horizontal="center" vertical="center" wrapText="1"/>
    </xf>
    <xf numFmtId="0" fontId="7" fillId="0" borderId="8" xfId="2" applyFont="1" applyBorder="1" applyAlignment="1">
      <alignment horizontal="left" vertical="center" wrapText="1"/>
    </xf>
    <xf numFmtId="0" fontId="49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32" fillId="0" borderId="0" xfId="0" applyFont="1" applyAlignment="1">
      <alignment wrapText="1"/>
    </xf>
    <xf numFmtId="0" fontId="48" fillId="0" borderId="2" xfId="0" applyFont="1" applyBorder="1" applyAlignment="1">
      <alignment horizontal="center"/>
    </xf>
    <xf numFmtId="0" fontId="49" fillId="0" borderId="4" xfId="0" applyFont="1" applyBorder="1" applyAlignment="1">
      <alignment horizontal="center"/>
    </xf>
    <xf numFmtId="1" fontId="7" fillId="0" borderId="8" xfId="3" applyNumberFormat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wrapText="1"/>
    </xf>
    <xf numFmtId="0" fontId="49" fillId="0" borderId="8" xfId="0" applyFont="1" applyBorder="1" applyAlignment="1">
      <alignment horizontal="center" vertic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9" fontId="11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wrapText="1"/>
    </xf>
    <xf numFmtId="9" fontId="12" fillId="0" borderId="1" xfId="0" applyNumberFormat="1" applyFont="1" applyBorder="1" applyAlignment="1">
      <alignment horizontal="center" wrapText="1"/>
    </xf>
    <xf numFmtId="9" fontId="11" fillId="0" borderId="1" xfId="0" applyNumberFormat="1" applyFont="1" applyBorder="1" applyAlignment="1">
      <alignment horizontal="center" wrapText="1"/>
    </xf>
    <xf numFmtId="0" fontId="7" fillId="2" borderId="48" xfId="5" applyFont="1" applyFill="1" applyBorder="1" applyAlignment="1">
      <alignment horizontal="center"/>
    </xf>
    <xf numFmtId="0" fontId="7" fillId="2" borderId="49" xfId="5" applyFont="1" applyFill="1" applyBorder="1" applyAlignment="1">
      <alignment horizontal="center"/>
    </xf>
    <xf numFmtId="0" fontId="7" fillId="2" borderId="50" xfId="5" applyFont="1" applyFill="1" applyBorder="1" applyAlignment="1">
      <alignment horizontal="center"/>
    </xf>
    <xf numFmtId="0" fontId="17" fillId="2" borderId="51" xfId="5" applyFont="1" applyFill="1" applyBorder="1" applyAlignment="1">
      <alignment horizontal="center" vertical="center"/>
    </xf>
    <xf numFmtId="0" fontId="17" fillId="2" borderId="52" xfId="5" applyFont="1" applyFill="1" applyBorder="1" applyAlignment="1">
      <alignment horizontal="center" vertical="center"/>
    </xf>
    <xf numFmtId="0" fontId="17" fillId="2" borderId="52" xfId="5" applyFont="1" applyFill="1" applyBorder="1" applyAlignment="1">
      <alignment vertical="center"/>
    </xf>
    <xf numFmtId="2" fontId="51" fillId="2" borderId="52" xfId="5" applyNumberFormat="1" applyFont="1" applyFill="1" applyBorder="1" applyAlignment="1" applyProtection="1">
      <alignment horizontal="center"/>
      <protection locked="0"/>
    </xf>
    <xf numFmtId="2" fontId="51" fillId="2" borderId="53" xfId="5" applyNumberFormat="1" applyFont="1" applyFill="1" applyBorder="1" applyAlignment="1" applyProtection="1">
      <alignment horizontal="center"/>
      <protection locked="0"/>
    </xf>
    <xf numFmtId="0" fontId="52" fillId="2" borderId="25" xfId="5" applyFont="1" applyFill="1" applyBorder="1" applyAlignment="1">
      <alignment horizontal="center" vertical="center"/>
    </xf>
    <xf numFmtId="0" fontId="52" fillId="2" borderId="54" xfId="5" applyFont="1" applyFill="1" applyBorder="1" applyAlignment="1">
      <alignment horizontal="center" vertical="center" wrapText="1"/>
    </xf>
    <xf numFmtId="0" fontId="7" fillId="0" borderId="31" xfId="5" applyFont="1" applyBorder="1" applyAlignment="1">
      <alignment horizontal="center" vertical="center"/>
    </xf>
    <xf numFmtId="0" fontId="7" fillId="0" borderId="30" xfId="5" applyFont="1" applyBorder="1" applyAlignment="1">
      <alignment horizontal="center" vertical="center"/>
    </xf>
    <xf numFmtId="0" fontId="52" fillId="2" borderId="32" xfId="5" applyFont="1" applyFill="1" applyBorder="1" applyAlignment="1">
      <alignment horizontal="center" vertical="center"/>
    </xf>
    <xf numFmtId="0" fontId="52" fillId="2" borderId="34" xfId="5" applyFont="1" applyFill="1" applyBorder="1" applyAlignment="1">
      <alignment horizontal="center" vertical="center" wrapText="1"/>
    </xf>
    <xf numFmtId="0" fontId="7" fillId="0" borderId="21" xfId="5" applyFont="1" applyBorder="1" applyAlignment="1">
      <alignment horizontal="center" vertical="center"/>
    </xf>
    <xf numFmtId="2" fontId="7" fillId="0" borderId="21" xfId="5" applyNumberFormat="1" applyFont="1" applyBorder="1" applyAlignment="1">
      <alignment horizontal="center" vertical="center"/>
    </xf>
    <xf numFmtId="2" fontId="7" fillId="0" borderId="22" xfId="5" applyNumberFormat="1" applyFont="1" applyBorder="1" applyAlignment="1">
      <alignment horizontal="center" vertical="center"/>
    </xf>
    <xf numFmtId="0" fontId="13" fillId="0" borderId="29" xfId="5" applyBorder="1"/>
    <xf numFmtId="0" fontId="13" fillId="0" borderId="31" xfId="5" applyBorder="1" applyAlignment="1">
      <alignment horizontal="left"/>
    </xf>
    <xf numFmtId="0" fontId="13" fillId="0" borderId="31" xfId="5" applyBorder="1"/>
    <xf numFmtId="2" fontId="13" fillId="0" borderId="31" xfId="5" applyNumberFormat="1" applyBorder="1"/>
    <xf numFmtId="2" fontId="13" fillId="0" borderId="30" xfId="5" applyNumberFormat="1" applyBorder="1"/>
    <xf numFmtId="0" fontId="13" fillId="0" borderId="18" xfId="5" applyBorder="1"/>
    <xf numFmtId="2" fontId="13" fillId="0" borderId="19" xfId="5" applyNumberFormat="1" applyBorder="1"/>
    <xf numFmtId="0" fontId="13" fillId="0" borderId="20" xfId="5" applyBorder="1"/>
    <xf numFmtId="0" fontId="13" fillId="0" borderId="21" xfId="5" applyBorder="1" applyAlignment="1">
      <alignment horizontal="left"/>
    </xf>
    <xf numFmtId="0" fontId="13" fillId="0" borderId="21" xfId="5" applyBorder="1"/>
    <xf numFmtId="2" fontId="13" fillId="0" borderId="21" xfId="5" applyNumberFormat="1" applyBorder="1"/>
    <xf numFmtId="2" fontId="13" fillId="0" borderId="22" xfId="5" applyNumberFormat="1" applyBorder="1"/>
    <xf numFmtId="0" fontId="15" fillId="4" borderId="23" xfId="5" applyFont="1" applyFill="1" applyBorder="1"/>
    <xf numFmtId="0" fontId="15" fillId="4" borderId="14" xfId="5" applyFont="1" applyFill="1" applyBorder="1" applyAlignment="1">
      <alignment horizontal="left"/>
    </xf>
    <xf numFmtId="0" fontId="15" fillId="4" borderId="14" xfId="5" applyFont="1" applyFill="1" applyBorder="1"/>
    <xf numFmtId="2" fontId="15" fillId="4" borderId="14" xfId="5" applyNumberFormat="1" applyFont="1" applyFill="1" applyBorder="1"/>
    <xf numFmtId="2" fontId="15" fillId="4" borderId="15" xfId="5" applyNumberFormat="1" applyFont="1" applyFill="1" applyBorder="1"/>
    <xf numFmtId="0" fontId="7" fillId="2" borderId="51" xfId="5" applyFont="1" applyFill="1" applyBorder="1" applyAlignment="1">
      <alignment horizontal="center" vertical="center"/>
    </xf>
    <xf numFmtId="0" fontId="7" fillId="2" borderId="52" xfId="5" applyFont="1" applyFill="1" applyBorder="1" applyAlignment="1">
      <alignment horizontal="left" vertical="center"/>
    </xf>
    <xf numFmtId="1" fontId="8" fillId="2" borderId="52" xfId="5" applyNumberFormat="1" applyFont="1" applyFill="1" applyBorder="1" applyProtection="1">
      <protection locked="0"/>
    </xf>
    <xf numFmtId="2" fontId="53" fillId="2" borderId="52" xfId="5" applyNumberFormat="1" applyFont="1" applyFill="1" applyBorder="1" applyAlignment="1" applyProtection="1">
      <alignment horizontal="center"/>
      <protection locked="0"/>
    </xf>
    <xf numFmtId="2" fontId="53" fillId="2" borderId="53" xfId="5" applyNumberFormat="1" applyFont="1" applyFill="1" applyBorder="1" applyAlignment="1" applyProtection="1">
      <alignment horizontal="center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1" xfId="5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5" applyFont="1" applyBorder="1" applyAlignment="1">
      <alignment horizontal="center" vertical="center" wrapText="1"/>
    </xf>
    <xf numFmtId="0" fontId="7" fillId="0" borderId="25" xfId="5" applyFont="1" applyBorder="1" applyAlignment="1">
      <alignment horizontal="center"/>
    </xf>
    <xf numFmtId="0" fontId="7" fillId="0" borderId="54" xfId="5" applyFont="1" applyBorder="1" applyAlignment="1">
      <alignment horizontal="center"/>
    </xf>
    <xf numFmtId="0" fontId="7" fillId="0" borderId="26" xfId="5" applyFont="1" applyBorder="1" applyAlignment="1">
      <alignment horizontal="center"/>
    </xf>
    <xf numFmtId="0" fontId="13" fillId="0" borderId="29" xfId="5" applyBorder="1" applyAlignment="1">
      <alignment horizontal="center" vertical="top"/>
    </xf>
    <xf numFmtId="0" fontId="13" fillId="0" borderId="31" xfId="5" applyBorder="1" applyAlignment="1">
      <alignment vertical="top"/>
    </xf>
    <xf numFmtId="0" fontId="13" fillId="0" borderId="30" xfId="5" applyBorder="1" applyAlignment="1">
      <alignment vertical="top"/>
    </xf>
    <xf numFmtId="0" fontId="13" fillId="0" borderId="18" xfId="5" applyBorder="1" applyAlignment="1">
      <alignment horizontal="center" vertical="center"/>
    </xf>
    <xf numFmtId="0" fontId="13" fillId="0" borderId="18" xfId="5" applyBorder="1" applyAlignment="1">
      <alignment horizontal="center" vertical="top"/>
    </xf>
    <xf numFmtId="0" fontId="13" fillId="0" borderId="19" xfId="5" applyBorder="1" applyAlignment="1">
      <alignment vertical="top"/>
    </xf>
    <xf numFmtId="0" fontId="13" fillId="0" borderId="19" xfId="5" applyBorder="1"/>
    <xf numFmtId="0" fontId="13" fillId="0" borderId="21" xfId="5" applyBorder="1" applyAlignment="1">
      <alignment vertical="top"/>
    </xf>
    <xf numFmtId="0" fontId="15" fillId="0" borderId="23" xfId="5" applyFont="1" applyBorder="1" applyAlignment="1">
      <alignment horizontal="center" vertical="top"/>
    </xf>
    <xf numFmtId="0" fontId="15" fillId="0" borderId="14" xfId="5" applyFont="1" applyBorder="1" applyAlignment="1">
      <alignment horizontal="center" vertical="top"/>
    </xf>
    <xf numFmtId="0" fontId="15" fillId="0" borderId="14" xfId="5" applyFont="1" applyBorder="1"/>
    <xf numFmtId="2" fontId="15" fillId="0" borderId="14" xfId="5" applyNumberFormat="1" applyFont="1" applyBorder="1"/>
    <xf numFmtId="2" fontId="15" fillId="0" borderId="15" xfId="5" applyNumberFormat="1" applyFont="1" applyBorder="1"/>
    <xf numFmtId="0" fontId="15" fillId="0" borderId="55" xfId="5" applyFont="1" applyBorder="1" applyAlignment="1">
      <alignment horizontal="center" vertical="top"/>
    </xf>
    <xf numFmtId="0" fontId="15" fillId="0" borderId="0" xfId="5" applyFont="1" applyAlignment="1">
      <alignment horizontal="center" vertical="top"/>
    </xf>
    <xf numFmtId="0" fontId="15" fillId="0" borderId="56" xfId="5" applyFont="1" applyBorder="1" applyAlignment="1">
      <alignment horizontal="center" vertical="top"/>
    </xf>
    <xf numFmtId="0" fontId="13" fillId="0" borderId="29" xfId="5" applyBorder="1" applyAlignment="1">
      <alignment horizontal="center" vertical="center"/>
    </xf>
    <xf numFmtId="0" fontId="15" fillId="0" borderId="51" xfId="5" applyFont="1" applyBorder="1" applyAlignment="1">
      <alignment horizontal="center" vertical="top"/>
    </xf>
    <xf numFmtId="0" fontId="15" fillId="0" borderId="57" xfId="5" applyFont="1" applyBorder="1" applyAlignment="1">
      <alignment horizontal="center" vertical="top"/>
    </xf>
    <xf numFmtId="0" fontId="15" fillId="0" borderId="34" xfId="5" applyFont="1" applyBorder="1"/>
    <xf numFmtId="2" fontId="15" fillId="0" borderId="34" xfId="5" applyNumberFormat="1" applyFont="1" applyBorder="1"/>
    <xf numFmtId="2" fontId="15" fillId="0" borderId="33" xfId="5" applyNumberFormat="1" applyFont="1" applyBorder="1"/>
    <xf numFmtId="0" fontId="15" fillId="0" borderId="12" xfId="5" applyFont="1" applyBorder="1" applyAlignment="1">
      <alignment horizontal="center" vertical="top"/>
    </xf>
    <xf numFmtId="0" fontId="15" fillId="0" borderId="58" xfId="5" applyFont="1" applyBorder="1" applyAlignment="1">
      <alignment horizontal="center" vertical="top"/>
    </xf>
    <xf numFmtId="0" fontId="15" fillId="0" borderId="8" xfId="5" applyFont="1" applyBorder="1" applyAlignment="1">
      <alignment horizontal="center" vertical="center"/>
    </xf>
    <xf numFmtId="0" fontId="15" fillId="0" borderId="8" xfId="5" applyFont="1" applyBorder="1" applyAlignment="1">
      <alignment vertical="top"/>
    </xf>
    <xf numFmtId="0" fontId="15" fillId="0" borderId="8" xfId="5" applyFont="1" applyBorder="1"/>
    <xf numFmtId="2" fontId="15" fillId="0" borderId="8" xfId="5" applyNumberFormat="1" applyFont="1" applyBorder="1"/>
    <xf numFmtId="0" fontId="15" fillId="0" borderId="7" xfId="5" applyFont="1" applyBorder="1" applyAlignment="1">
      <alignment horizontal="center" vertical="center"/>
    </xf>
    <xf numFmtId="0" fontId="15" fillId="0" borderId="7" xfId="5" applyFont="1" applyBorder="1" applyAlignment="1">
      <alignment vertical="top"/>
    </xf>
    <xf numFmtId="0" fontId="15" fillId="0" borderId="7" xfId="5" applyFont="1" applyBorder="1"/>
    <xf numFmtId="2" fontId="15" fillId="0" borderId="7" xfId="5" applyNumberFormat="1" applyFont="1" applyBorder="1"/>
    <xf numFmtId="0" fontId="18" fillId="5" borderId="11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center" vertical="center" wrapText="1"/>
    </xf>
    <xf numFmtId="1" fontId="18" fillId="5" borderId="11" xfId="0" applyNumberFormat="1" applyFont="1" applyFill="1" applyBorder="1" applyAlignment="1">
      <alignment horizontal="center" vertical="center" wrapText="1"/>
    </xf>
    <xf numFmtId="10" fontId="18" fillId="5" borderId="11" xfId="0" applyNumberFormat="1" applyFont="1" applyFill="1" applyBorder="1" applyAlignment="1">
      <alignment horizontal="center" vertical="center" wrapText="1"/>
    </xf>
    <xf numFmtId="2" fontId="18" fillId="5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right" indent="1"/>
    </xf>
    <xf numFmtId="0" fontId="3" fillId="0" borderId="11" xfId="0" applyFont="1" applyBorder="1" applyAlignment="1">
      <alignment horizontal="right" wrapText="1" indent="1"/>
    </xf>
    <xf numFmtId="1" fontId="18" fillId="0" borderId="11" xfId="0" applyNumberFormat="1" applyFont="1" applyBorder="1" applyAlignment="1">
      <alignment horizontal="right" vertical="center" indent="1"/>
    </xf>
    <xf numFmtId="0" fontId="3" fillId="0" borderId="11" xfId="0" applyFont="1" applyBorder="1" applyAlignment="1">
      <alignment horizontal="right" vertical="center" indent="1"/>
    </xf>
    <xf numFmtId="10" fontId="3" fillId="0" borderId="11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8" fillId="6" borderId="59" xfId="0" applyFont="1" applyFill="1" applyBorder="1" applyAlignment="1">
      <alignment horizontal="center"/>
    </xf>
    <xf numFmtId="0" fontId="18" fillId="6" borderId="60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 indent="1"/>
    </xf>
    <xf numFmtId="2" fontId="18" fillId="6" borderId="10" xfId="0" applyNumberFormat="1" applyFont="1" applyFill="1" applyBorder="1" applyAlignment="1">
      <alignment horizontal="right" indent="1"/>
    </xf>
    <xf numFmtId="10" fontId="18" fillId="6" borderId="10" xfId="0" applyNumberFormat="1" applyFont="1" applyFill="1" applyBorder="1" applyAlignment="1">
      <alignment horizontal="right" indent="1"/>
    </xf>
    <xf numFmtId="0" fontId="23" fillId="38" borderId="1" xfId="0" applyFont="1" applyFill="1" applyBorder="1" applyAlignment="1">
      <alignment horizontal="center" vertical="center" wrapText="1"/>
    </xf>
    <xf numFmtId="0" fontId="23" fillId="38" borderId="1" xfId="0" applyFont="1" applyFill="1" applyBorder="1" applyAlignment="1">
      <alignment horizontal="center" vertical="center"/>
    </xf>
    <xf numFmtId="0" fontId="16" fillId="38" borderId="1" xfId="0" applyFont="1" applyFill="1" applyBorder="1" applyAlignment="1">
      <alignment horizontal="center" vertical="center"/>
    </xf>
    <xf numFmtId="0" fontId="16" fillId="38" borderId="1" xfId="0" applyFont="1" applyFill="1" applyBorder="1" applyAlignment="1">
      <alignment horizontal="center"/>
    </xf>
    <xf numFmtId="0" fontId="16" fillId="38" borderId="1" xfId="0" applyFont="1" applyFill="1" applyBorder="1"/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5" fillId="0" borderId="61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23" fillId="38" borderId="1" xfId="0" applyFont="1" applyFill="1" applyBorder="1" applyAlignment="1">
      <alignment horizontal="center"/>
    </xf>
    <xf numFmtId="0" fontId="16" fillId="38" borderId="1" xfId="0" applyFont="1" applyFill="1" applyBorder="1" applyAlignment="1">
      <alignment horizontal="center" vertical="center"/>
    </xf>
    <xf numFmtId="0" fontId="7" fillId="38" borderId="61" xfId="0" applyFont="1" applyFill="1" applyBorder="1" applyAlignment="1">
      <alignment horizontal="center"/>
    </xf>
    <xf numFmtId="0" fontId="16" fillId="39" borderId="1" xfId="0" applyFont="1" applyFill="1" applyBorder="1" applyAlignment="1">
      <alignment horizontal="center"/>
    </xf>
    <xf numFmtId="0" fontId="23" fillId="39" borderId="1" xfId="0" applyFont="1" applyFill="1" applyBorder="1" applyAlignment="1">
      <alignment horizontal="center"/>
    </xf>
    <xf numFmtId="0" fontId="16" fillId="38" borderId="1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wrapText="1"/>
    </xf>
    <xf numFmtId="0" fontId="28" fillId="38" borderId="1" xfId="0" applyFont="1" applyFill="1" applyBorder="1" applyAlignment="1">
      <alignment horizontal="center" vertical="center" wrapText="1"/>
    </xf>
    <xf numFmtId="0" fontId="28" fillId="38" borderId="1" xfId="0" applyFont="1" applyFill="1" applyBorder="1" applyAlignment="1">
      <alignment horizontal="center" wrapText="1"/>
    </xf>
    <xf numFmtId="0" fontId="28" fillId="38" borderId="1" xfId="0" applyFont="1" applyFill="1" applyBorder="1" applyAlignment="1">
      <alignment horizontal="center" wrapText="1"/>
    </xf>
    <xf numFmtId="0" fontId="55" fillId="0" borderId="1" xfId="0" applyFont="1" applyBorder="1" applyAlignment="1">
      <alignment horizontal="center"/>
    </xf>
    <xf numFmtId="0" fontId="30" fillId="0" borderId="1" xfId="0" applyFont="1" applyBorder="1" applyAlignment="1">
      <alignment horizontal="left"/>
    </xf>
    <xf numFmtId="3" fontId="29" fillId="40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left" wrapText="1"/>
    </xf>
    <xf numFmtId="0" fontId="29" fillId="0" borderId="1" xfId="0" applyFont="1" applyBorder="1" applyAlignment="1">
      <alignment horizontal="center" wrapText="1"/>
    </xf>
    <xf numFmtId="3" fontId="30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3" fontId="56" fillId="38" borderId="1" xfId="0" applyNumberFormat="1" applyFont="1" applyFill="1" applyBorder="1" applyAlignment="1">
      <alignment horizontal="center" vertical="center"/>
    </xf>
    <xf numFmtId="1" fontId="56" fillId="38" borderId="1" xfId="0" applyNumberFormat="1" applyFont="1" applyFill="1" applyBorder="1" applyAlignment="1">
      <alignment horizontal="center" vertical="center" wrapText="1"/>
    </xf>
    <xf numFmtId="0" fontId="28" fillId="39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left" vertical="center" wrapText="1"/>
    </xf>
    <xf numFmtId="1" fontId="30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7" fillId="41" borderId="1" xfId="0" applyFont="1" applyFill="1" applyBorder="1" applyAlignment="1">
      <alignment horizontal="center"/>
    </xf>
    <xf numFmtId="0" fontId="58" fillId="41" borderId="1" xfId="0" applyFont="1" applyFill="1" applyBorder="1" applyAlignment="1">
      <alignment horizontal="center" vertical="center" wrapText="1"/>
    </xf>
    <xf numFmtId="0" fontId="58" fillId="41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0" fontId="59" fillId="0" borderId="1" xfId="0" applyFont="1" applyBorder="1"/>
    <xf numFmtId="1" fontId="59" fillId="0" borderId="1" xfId="0" applyNumberFormat="1" applyFont="1" applyBorder="1"/>
    <xf numFmtId="9" fontId="59" fillId="0" borderId="1" xfId="0" applyNumberFormat="1" applyFont="1" applyBorder="1"/>
    <xf numFmtId="0" fontId="60" fillId="42" borderId="2" xfId="0" applyFont="1" applyFill="1" applyBorder="1" applyAlignment="1">
      <alignment horizontal="center" vertical="center"/>
    </xf>
    <xf numFmtId="0" fontId="60" fillId="42" borderId="4" xfId="0" applyFont="1" applyFill="1" applyBorder="1" applyAlignment="1">
      <alignment horizontal="center" vertical="center"/>
    </xf>
    <xf numFmtId="0" fontId="60" fillId="42" borderId="1" xfId="0" applyFont="1" applyFill="1" applyBorder="1" applyAlignment="1">
      <alignment vertical="center"/>
    </xf>
    <xf numFmtId="1" fontId="58" fillId="0" borderId="1" xfId="0" applyNumberFormat="1" applyFont="1" applyBorder="1"/>
    <xf numFmtId="9" fontId="58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0" fontId="0" fillId="0" borderId="1" xfId="0" applyNumberFormat="1" applyBorder="1"/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0" fontId="2" fillId="0" borderId="1" xfId="0" applyNumberFormat="1" applyFont="1" applyBorder="1"/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top"/>
    </xf>
    <xf numFmtId="0" fontId="55" fillId="0" borderId="1" xfId="0" applyFont="1" applyBorder="1" applyAlignment="1">
      <alignment horizontal="center" vertical="top"/>
    </xf>
    <xf numFmtId="1" fontId="55" fillId="0" borderId="1" xfId="0" applyNumberFormat="1" applyFont="1" applyBorder="1" applyAlignment="1">
      <alignment horizontal="center" vertical="top"/>
    </xf>
    <xf numFmtId="9" fontId="55" fillId="0" borderId="1" xfId="0" applyNumberFormat="1" applyFont="1" applyBorder="1" applyAlignment="1">
      <alignment horizontal="center" vertical="top"/>
    </xf>
    <xf numFmtId="0" fontId="26" fillId="0" borderId="1" xfId="0" applyFont="1" applyBorder="1" applyAlignment="1">
      <alignment horizontal="left" vertical="center"/>
    </xf>
    <xf numFmtId="0" fontId="61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top"/>
    </xf>
    <xf numFmtId="1" fontId="26" fillId="0" borderId="1" xfId="0" applyNumberFormat="1" applyFont="1" applyBorder="1" applyAlignment="1">
      <alignment horizontal="center" vertical="top"/>
    </xf>
    <xf numFmtId="9" fontId="26" fillId="0" borderId="1" xfId="0" applyNumberFormat="1" applyFont="1" applyBorder="1" applyAlignment="1">
      <alignment horizontal="center" vertical="top"/>
    </xf>
    <xf numFmtId="0" fontId="28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left" vertical="top"/>
    </xf>
    <xf numFmtId="1" fontId="24" fillId="0" borderId="1" xfId="0" applyNumberFormat="1" applyFont="1" applyBorder="1" applyAlignment="1">
      <alignment horizontal="center" vertical="top"/>
    </xf>
    <xf numFmtId="9" fontId="24" fillId="0" borderId="1" xfId="0" applyNumberFormat="1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9" fontId="22" fillId="0" borderId="1" xfId="0" applyNumberFormat="1" applyFont="1" applyBorder="1" applyAlignment="1">
      <alignment horizontal="center" vertical="top"/>
    </xf>
    <xf numFmtId="1" fontId="23" fillId="0" borderId="1" xfId="0" applyNumberFormat="1" applyFont="1" applyBorder="1" applyAlignment="1">
      <alignment horizontal="center" vertical="top"/>
    </xf>
    <xf numFmtId="0" fontId="31" fillId="0" borderId="12" xfId="0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35" xfId="0" applyFont="1" applyBorder="1" applyAlignment="1">
      <alignment horizontal="center" wrapText="1"/>
    </xf>
    <xf numFmtId="0" fontId="62" fillId="0" borderId="29" xfId="0" applyFont="1" applyBorder="1" applyAlignment="1">
      <alignment horizontal="center" vertical="center" wrapText="1"/>
    </xf>
    <xf numFmtId="0" fontId="62" fillId="0" borderId="31" xfId="0" applyFont="1" applyBorder="1" applyAlignment="1">
      <alignment horizontal="center" vertical="center" wrapText="1"/>
    </xf>
    <xf numFmtId="0" fontId="62" fillId="0" borderId="30" xfId="0" applyFont="1" applyBorder="1" applyAlignment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 vertical="center" wrapText="1"/>
    </xf>
    <xf numFmtId="0" fontId="62" fillId="0" borderId="21" xfId="0" applyFont="1" applyBorder="1" applyAlignment="1">
      <alignment vertical="center" wrapText="1"/>
    </xf>
    <xf numFmtId="0" fontId="62" fillId="0" borderId="22" xfId="0" applyFont="1" applyBorder="1" applyAlignment="1">
      <alignment vertical="center" wrapText="1"/>
    </xf>
    <xf numFmtId="0" fontId="63" fillId="0" borderId="18" xfId="5" applyFont="1" applyBorder="1" applyAlignment="1">
      <alignment horizontal="center" vertical="center"/>
    </xf>
    <xf numFmtId="0" fontId="64" fillId="0" borderId="1" xfId="0" applyFont="1" applyBorder="1"/>
    <xf numFmtId="0" fontId="64" fillId="0" borderId="1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10" fontId="64" fillId="0" borderId="8" xfId="0" applyNumberFormat="1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8" xfId="0" applyFont="1" applyBorder="1"/>
    <xf numFmtId="0" fontId="64" fillId="0" borderId="19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7" xfId="0" applyFont="1" applyBorder="1"/>
    <xf numFmtId="10" fontId="64" fillId="0" borderId="9" xfId="0" applyNumberFormat="1" applyFont="1" applyBorder="1" applyAlignment="1">
      <alignment horizontal="center" vertical="center"/>
    </xf>
    <xf numFmtId="0" fontId="62" fillId="0" borderId="12" xfId="0" applyFont="1" applyBorder="1" applyAlignment="1">
      <alignment horizontal="center"/>
    </xf>
    <xf numFmtId="0" fontId="62" fillId="0" borderId="58" xfId="0" applyFont="1" applyBorder="1" applyAlignment="1">
      <alignment horizontal="center"/>
    </xf>
    <xf numFmtId="0" fontId="62" fillId="0" borderId="14" xfId="0" applyFont="1" applyBorder="1" applyAlignment="1">
      <alignment horizontal="center" vertical="center"/>
    </xf>
    <xf numFmtId="10" fontId="62" fillId="0" borderId="14" xfId="0" applyNumberFormat="1" applyFont="1" applyBorder="1" applyAlignment="1">
      <alignment horizontal="center" vertical="center"/>
    </xf>
    <xf numFmtId="0" fontId="62" fillId="0" borderId="15" xfId="0" applyFont="1" applyBorder="1" applyAlignment="1">
      <alignment horizontal="center" vertical="center"/>
    </xf>
    <xf numFmtId="0" fontId="62" fillId="0" borderId="21" xfId="0" applyFont="1" applyBorder="1" applyAlignment="1">
      <alignment horizontal="center" wrapText="1"/>
    </xf>
    <xf numFmtId="0" fontId="62" fillId="0" borderId="22" xfId="0" applyFont="1" applyBorder="1" applyAlignment="1">
      <alignment horizontal="center" wrapText="1"/>
    </xf>
    <xf numFmtId="0" fontId="65" fillId="0" borderId="29" xfId="0" applyFont="1" applyBorder="1" applyAlignment="1">
      <alignment horizontal="center"/>
    </xf>
    <xf numFmtId="0" fontId="63" fillId="0" borderId="31" xfId="5" applyFont="1" applyBorder="1" applyAlignment="1">
      <alignment horizontal="left" vertical="center"/>
    </xf>
    <xf numFmtId="0" fontId="64" fillId="0" borderId="31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5" fillId="0" borderId="18" xfId="0" applyFont="1" applyBorder="1" applyAlignment="1">
      <alignment horizontal="center"/>
    </xf>
    <xf numFmtId="0" fontId="63" fillId="0" borderId="1" xfId="5" applyFont="1" applyBorder="1" applyAlignment="1">
      <alignment horizontal="left" vertical="center"/>
    </xf>
    <xf numFmtId="0" fontId="65" fillId="0" borderId="16" xfId="0" applyFont="1" applyBorder="1" applyAlignment="1">
      <alignment horizontal="center"/>
    </xf>
    <xf numFmtId="0" fontId="65" fillId="0" borderId="32" xfId="0" applyFont="1" applyBorder="1" applyAlignment="1">
      <alignment horizontal="center"/>
    </xf>
    <xf numFmtId="0" fontId="63" fillId="0" borderId="21" xfId="5" applyFont="1" applyBorder="1" applyAlignment="1">
      <alignment horizontal="left" vertical="center"/>
    </xf>
    <xf numFmtId="0" fontId="64" fillId="0" borderId="21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1" fontId="62" fillId="0" borderId="14" xfId="0" applyNumberFormat="1" applyFont="1" applyBorder="1" applyAlignment="1">
      <alignment horizontal="center" vertical="center"/>
    </xf>
    <xf numFmtId="1" fontId="62" fillId="0" borderId="15" xfId="0" applyNumberFormat="1" applyFont="1" applyBorder="1" applyAlignment="1">
      <alignment horizontal="center" vertical="center"/>
    </xf>
    <xf numFmtId="0" fontId="62" fillId="0" borderId="16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wrapText="1"/>
    </xf>
    <xf numFmtId="0" fontId="62" fillId="0" borderId="17" xfId="0" applyFont="1" applyBorder="1" applyAlignment="1">
      <alignment horizontal="center" wrapText="1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 2" xfId="4" xr:uid="{E4D00B4F-4861-474C-8ABE-12A535A2EC48}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5" xr:uid="{F5384E88-92F6-4482-B551-DE9D18DC5DA9}"/>
    <cellStyle name="Normal 2 2" xfId="2" xr:uid="{DF30F228-F5E6-450C-ACBC-AEF3C69BC8B3}"/>
    <cellStyle name="Note" xfId="20" builtinId="10" customBuiltin="1"/>
    <cellStyle name="Output" xfId="15" builtinId="21" customBuiltin="1"/>
    <cellStyle name="Percent" xfId="1" builtinId="5"/>
    <cellStyle name="Percent 2 2" xfId="3" xr:uid="{3DE2986C-72A1-42C7-80D4-190EAA8D7278}"/>
    <cellStyle name="Title" xfId="6" builtinId="15" customBuiltin="1"/>
    <cellStyle name="Total" xfId="22" builtinId="25" customBuiltin="1"/>
    <cellStyle name="Warning Text" xfId="1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S17" sqref="S17"/>
    </sheetView>
  </sheetViews>
  <sheetFormatPr defaultRowHeight="15" x14ac:dyDescent="0.25"/>
  <cols>
    <col min="2" max="2" width="25" bestFit="1" customWidth="1"/>
    <col min="7" max="7" width="13.140625" bestFit="1" customWidth="1"/>
  </cols>
  <sheetData>
    <row r="1" spans="1:13" ht="18.75" x14ac:dyDescent="0.3">
      <c r="A1" s="54" t="s">
        <v>322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63"/>
    </row>
    <row r="2" spans="1:13" ht="45" x14ac:dyDescent="0.25">
      <c r="A2" s="84" t="s">
        <v>0</v>
      </c>
      <c r="B2" s="84" t="s">
        <v>1</v>
      </c>
      <c r="C2" s="85" t="s">
        <v>2</v>
      </c>
      <c r="D2" s="84" t="s">
        <v>3</v>
      </c>
      <c r="E2" s="84" t="s">
        <v>4</v>
      </c>
      <c r="F2" s="84" t="s">
        <v>5</v>
      </c>
      <c r="G2" s="84" t="s">
        <v>6</v>
      </c>
      <c r="H2" s="85" t="s">
        <v>7</v>
      </c>
      <c r="I2" s="85" t="s">
        <v>8</v>
      </c>
      <c r="J2" s="85" t="s">
        <v>9</v>
      </c>
      <c r="K2" s="85" t="s">
        <v>10</v>
      </c>
      <c r="L2" s="85" t="s">
        <v>11</v>
      </c>
      <c r="M2" s="85" t="s">
        <v>12</v>
      </c>
    </row>
    <row r="3" spans="1:13" x14ac:dyDescent="0.25">
      <c r="A3" s="86">
        <v>1</v>
      </c>
      <c r="B3" s="86" t="s">
        <v>13</v>
      </c>
      <c r="C3" s="87" t="s">
        <v>14</v>
      </c>
      <c r="D3" s="87">
        <v>6288012</v>
      </c>
      <c r="E3" s="87">
        <v>1643414</v>
      </c>
      <c r="F3" s="87">
        <v>7931426</v>
      </c>
      <c r="G3" s="88">
        <v>59737721392.009987</v>
      </c>
      <c r="H3" s="87">
        <v>346440</v>
      </c>
      <c r="I3" s="89">
        <v>4.3679408973871787</v>
      </c>
      <c r="J3" s="87">
        <v>7653483</v>
      </c>
      <c r="K3" s="90">
        <v>96.49567429614801</v>
      </c>
      <c r="L3" s="87">
        <v>7716602</v>
      </c>
      <c r="M3" s="90">
        <v>97.291483271734492</v>
      </c>
    </row>
    <row r="4" spans="1:13" x14ac:dyDescent="0.25">
      <c r="A4" s="86">
        <v>2</v>
      </c>
      <c r="B4" s="86" t="s">
        <v>15</v>
      </c>
      <c r="C4" s="87" t="s">
        <v>14</v>
      </c>
      <c r="D4" s="87">
        <v>374359</v>
      </c>
      <c r="E4" s="87">
        <v>150939</v>
      </c>
      <c r="F4" s="87">
        <v>525298</v>
      </c>
      <c r="G4" s="88">
        <v>3882854819.6199994</v>
      </c>
      <c r="H4" s="87">
        <v>49247</v>
      </c>
      <c r="I4" s="89">
        <v>9.3750594900418438</v>
      </c>
      <c r="J4" s="87">
        <v>468050</v>
      </c>
      <c r="K4" s="90">
        <v>89.101805070645625</v>
      </c>
      <c r="L4" s="87">
        <v>508325</v>
      </c>
      <c r="M4" s="90">
        <v>96.768881663360617</v>
      </c>
    </row>
    <row r="5" spans="1:13" x14ac:dyDescent="0.25">
      <c r="A5" s="86">
        <v>3</v>
      </c>
      <c r="B5" s="86" t="s">
        <v>16</v>
      </c>
      <c r="C5" s="87" t="s">
        <v>14</v>
      </c>
      <c r="D5" s="87">
        <v>43844</v>
      </c>
      <c r="E5" s="87">
        <v>90553</v>
      </c>
      <c r="F5" s="87">
        <v>134397</v>
      </c>
      <c r="G5" s="88">
        <v>974971271</v>
      </c>
      <c r="H5" s="87">
        <v>17130</v>
      </c>
      <c r="I5" s="89">
        <v>12.74582021920132</v>
      </c>
      <c r="J5" s="87">
        <v>99124</v>
      </c>
      <c r="K5" s="90">
        <v>73.754622499014118</v>
      </c>
      <c r="L5" s="87">
        <v>125784</v>
      </c>
      <c r="M5" s="90">
        <v>93.591374807473386</v>
      </c>
    </row>
    <row r="6" spans="1:13" x14ac:dyDescent="0.25">
      <c r="A6" s="86">
        <v>4</v>
      </c>
      <c r="B6" s="86" t="s">
        <v>17</v>
      </c>
      <c r="C6" s="87" t="s">
        <v>14</v>
      </c>
      <c r="D6" s="87">
        <v>301024</v>
      </c>
      <c r="E6" s="87">
        <v>231442</v>
      </c>
      <c r="F6" s="87">
        <v>532466</v>
      </c>
      <c r="G6" s="88">
        <v>4328555286.3799992</v>
      </c>
      <c r="H6" s="87">
        <v>79414</v>
      </c>
      <c r="I6" s="89">
        <v>14.914379509677614</v>
      </c>
      <c r="J6" s="87">
        <v>383297</v>
      </c>
      <c r="K6" s="90">
        <v>71.98525351853452</v>
      </c>
      <c r="L6" s="87">
        <v>495638</v>
      </c>
      <c r="M6" s="90">
        <v>93.083502045201016</v>
      </c>
    </row>
    <row r="7" spans="1:13" x14ac:dyDescent="0.25">
      <c r="A7" s="86">
        <v>5</v>
      </c>
      <c r="B7" s="86" t="s">
        <v>18</v>
      </c>
      <c r="C7" s="87" t="s">
        <v>14</v>
      </c>
      <c r="D7" s="87">
        <v>356420</v>
      </c>
      <c r="E7" s="87">
        <v>132145</v>
      </c>
      <c r="F7" s="87">
        <v>488565</v>
      </c>
      <c r="G7" s="88">
        <v>3126119276.5100007</v>
      </c>
      <c r="H7" s="87">
        <v>47369</v>
      </c>
      <c r="I7" s="89">
        <v>9.6955369295794842</v>
      </c>
      <c r="J7" s="87">
        <v>220878</v>
      </c>
      <c r="K7" s="90">
        <v>45.209542230818833</v>
      </c>
      <c r="L7" s="87">
        <v>429980</v>
      </c>
      <c r="M7" s="90">
        <v>88.008760349185891</v>
      </c>
    </row>
    <row r="8" spans="1:13" x14ac:dyDescent="0.25">
      <c r="A8" s="86">
        <v>6</v>
      </c>
      <c r="B8" s="86" t="s">
        <v>19</v>
      </c>
      <c r="C8" s="87" t="s">
        <v>14</v>
      </c>
      <c r="D8" s="87">
        <v>184586</v>
      </c>
      <c r="E8" s="87">
        <v>153520</v>
      </c>
      <c r="F8" s="87">
        <v>338106</v>
      </c>
      <c r="G8" s="88">
        <v>1800453237.1299999</v>
      </c>
      <c r="H8" s="87">
        <v>43509</v>
      </c>
      <c r="I8" s="89">
        <v>12.868449539493533</v>
      </c>
      <c r="J8" s="87">
        <v>269029</v>
      </c>
      <c r="K8" s="90">
        <v>79.569424973233254</v>
      </c>
      <c r="L8" s="87">
        <v>207082</v>
      </c>
      <c r="M8" s="90">
        <v>61.247656060525401</v>
      </c>
    </row>
    <row r="9" spans="1:13" x14ac:dyDescent="0.25">
      <c r="A9" s="86">
        <v>7</v>
      </c>
      <c r="B9" s="86" t="s">
        <v>20</v>
      </c>
      <c r="C9" s="87" t="s">
        <v>14</v>
      </c>
      <c r="D9" s="87">
        <v>40911</v>
      </c>
      <c r="E9" s="87">
        <v>148305</v>
      </c>
      <c r="F9" s="87">
        <v>189216</v>
      </c>
      <c r="G9" s="88">
        <v>805369663.89999998</v>
      </c>
      <c r="H9" s="87">
        <v>4047</v>
      </c>
      <c r="I9" s="89">
        <v>2.1388254693049213</v>
      </c>
      <c r="J9" s="87">
        <v>180389</v>
      </c>
      <c r="K9" s="90">
        <v>95.334961102655157</v>
      </c>
      <c r="L9" s="87">
        <v>183096</v>
      </c>
      <c r="M9" s="90">
        <v>96.765601217656013</v>
      </c>
    </row>
    <row r="10" spans="1:13" x14ac:dyDescent="0.25">
      <c r="A10" s="86">
        <v>8</v>
      </c>
      <c r="B10" s="86" t="s">
        <v>21</v>
      </c>
      <c r="C10" s="87" t="s">
        <v>14</v>
      </c>
      <c r="D10" s="87">
        <v>65543</v>
      </c>
      <c r="E10" s="87">
        <v>35249</v>
      </c>
      <c r="F10" s="87">
        <v>100792</v>
      </c>
      <c r="G10" s="88">
        <v>246357557</v>
      </c>
      <c r="H10" s="87">
        <v>7765</v>
      </c>
      <c r="I10" s="89">
        <v>7.7039844432097793</v>
      </c>
      <c r="J10" s="87">
        <v>61051</v>
      </c>
      <c r="K10" s="90">
        <v>60.571275498055407</v>
      </c>
      <c r="L10" s="87">
        <v>84223</v>
      </c>
      <c r="M10" s="90">
        <v>83.561195332962939</v>
      </c>
    </row>
    <row r="11" spans="1:13" x14ac:dyDescent="0.25">
      <c r="A11" s="86">
        <v>9</v>
      </c>
      <c r="B11" s="86" t="s">
        <v>22</v>
      </c>
      <c r="C11" s="87" t="s">
        <v>14</v>
      </c>
      <c r="D11" s="87">
        <v>3101279</v>
      </c>
      <c r="E11" s="87">
        <v>481901</v>
      </c>
      <c r="F11" s="87">
        <v>3583180</v>
      </c>
      <c r="G11" s="88">
        <v>21583487593.150002</v>
      </c>
      <c r="H11" s="87">
        <v>573780</v>
      </c>
      <c r="I11" s="89">
        <v>16.01315033015366</v>
      </c>
      <c r="J11" s="87">
        <v>2525749</v>
      </c>
      <c r="K11" s="90">
        <v>70.489034879632058</v>
      </c>
      <c r="L11" s="87">
        <v>3380888</v>
      </c>
      <c r="M11" s="90">
        <v>94.354400281314355</v>
      </c>
    </row>
    <row r="12" spans="1:13" x14ac:dyDescent="0.25">
      <c r="A12" s="86">
        <v>10</v>
      </c>
      <c r="B12" s="86" t="s">
        <v>23</v>
      </c>
      <c r="C12" s="87" t="s">
        <v>14</v>
      </c>
      <c r="D12" s="87">
        <v>9099901</v>
      </c>
      <c r="E12" s="87">
        <v>1488519</v>
      </c>
      <c r="F12" s="87">
        <v>10588420</v>
      </c>
      <c r="G12" s="88">
        <v>68510723833.100006</v>
      </c>
      <c r="H12" s="87">
        <v>297010</v>
      </c>
      <c r="I12" s="89">
        <v>2.8050455119838467</v>
      </c>
      <c r="J12" s="87">
        <v>9038224</v>
      </c>
      <c r="K12" s="90">
        <v>85.359515395120326</v>
      </c>
      <c r="L12" s="87">
        <v>9618660</v>
      </c>
      <c r="M12" s="90">
        <v>90.841315323721574</v>
      </c>
    </row>
    <row r="13" spans="1:13" x14ac:dyDescent="0.25">
      <c r="A13" s="86">
        <v>11</v>
      </c>
      <c r="B13" s="86" t="s">
        <v>24</v>
      </c>
      <c r="C13" s="87" t="s">
        <v>14</v>
      </c>
      <c r="D13" s="87">
        <v>694783</v>
      </c>
      <c r="E13" s="87">
        <v>653021</v>
      </c>
      <c r="F13" s="87">
        <v>1347804</v>
      </c>
      <c r="G13" s="88">
        <v>6678519426</v>
      </c>
      <c r="H13" s="87">
        <v>136976</v>
      </c>
      <c r="I13" s="89">
        <v>10.162902024329947</v>
      </c>
      <c r="J13" s="87">
        <v>737620</v>
      </c>
      <c r="K13" s="90">
        <v>54.727541986817073</v>
      </c>
      <c r="L13" s="87">
        <v>1309856</v>
      </c>
      <c r="M13" s="90">
        <v>97.184457087232261</v>
      </c>
    </row>
    <row r="14" spans="1:13" x14ac:dyDescent="0.25">
      <c r="A14" s="86">
        <v>12</v>
      </c>
      <c r="B14" s="86" t="s">
        <v>25</v>
      </c>
      <c r="C14" s="87" t="s">
        <v>14</v>
      </c>
      <c r="D14" s="87">
        <v>426002</v>
      </c>
      <c r="E14" s="87">
        <v>197558</v>
      </c>
      <c r="F14" s="87">
        <v>623560</v>
      </c>
      <c r="G14" s="88">
        <v>3736526182.6999998</v>
      </c>
      <c r="H14" s="87">
        <v>121803</v>
      </c>
      <c r="I14" s="89">
        <v>19.533485149785104</v>
      </c>
      <c r="J14" s="87">
        <v>367489</v>
      </c>
      <c r="K14" s="90">
        <v>58.934023991275893</v>
      </c>
      <c r="L14" s="87">
        <v>563012</v>
      </c>
      <c r="M14" s="90">
        <v>90.289948040284813</v>
      </c>
    </row>
    <row r="15" spans="1:13" x14ac:dyDescent="0.25">
      <c r="A15" s="62" t="s">
        <v>26</v>
      </c>
      <c r="B15" s="65"/>
      <c r="C15" s="91"/>
      <c r="D15" s="91">
        <v>20976664</v>
      </c>
      <c r="E15" s="91">
        <v>5406566</v>
      </c>
      <c r="F15" s="91">
        <v>26383230</v>
      </c>
      <c r="G15" s="92">
        <v>175411659538.5</v>
      </c>
      <c r="H15" s="92">
        <v>1724490</v>
      </c>
      <c r="I15" s="93">
        <v>6.5363111340044417</v>
      </c>
      <c r="J15" s="91">
        <v>22004383</v>
      </c>
      <c r="K15" s="94">
        <v>83.402915412555629</v>
      </c>
      <c r="L15" s="91">
        <v>24623146</v>
      </c>
      <c r="M15" s="94">
        <v>93.328777408982901</v>
      </c>
    </row>
    <row r="16" spans="1:13" x14ac:dyDescent="0.25">
      <c r="A16" s="86">
        <v>13</v>
      </c>
      <c r="B16" s="86" t="s">
        <v>27</v>
      </c>
      <c r="C16" s="87" t="s">
        <v>28</v>
      </c>
      <c r="D16" s="87">
        <v>3136</v>
      </c>
      <c r="E16" s="87">
        <v>78678</v>
      </c>
      <c r="F16" s="87">
        <v>81814</v>
      </c>
      <c r="G16" s="88">
        <v>875452605</v>
      </c>
      <c r="H16" s="87">
        <v>6992</v>
      </c>
      <c r="I16" s="89">
        <v>8.5462145843009747</v>
      </c>
      <c r="J16" s="87">
        <v>46765</v>
      </c>
      <c r="K16" s="90">
        <v>57.160143740680077</v>
      </c>
      <c r="L16" s="87">
        <v>63480</v>
      </c>
      <c r="M16" s="90">
        <v>77.590632410100966</v>
      </c>
    </row>
    <row r="17" spans="1:13" x14ac:dyDescent="0.25">
      <c r="A17" s="86">
        <v>14</v>
      </c>
      <c r="B17" s="86" t="s">
        <v>29</v>
      </c>
      <c r="C17" s="87" t="s">
        <v>28</v>
      </c>
      <c r="D17" s="87">
        <v>0</v>
      </c>
      <c r="E17" s="87">
        <v>518</v>
      </c>
      <c r="F17" s="87">
        <v>518</v>
      </c>
      <c r="G17" s="88">
        <v>2587648.9900000002</v>
      </c>
      <c r="H17" s="87">
        <v>16</v>
      </c>
      <c r="I17" s="89">
        <v>3.0888030888030888</v>
      </c>
      <c r="J17" s="87">
        <v>425</v>
      </c>
      <c r="K17" s="90">
        <v>82.046332046332054</v>
      </c>
      <c r="L17" s="87">
        <v>452</v>
      </c>
      <c r="M17" s="90">
        <v>87.25868725868726</v>
      </c>
    </row>
    <row r="18" spans="1:13" x14ac:dyDescent="0.25">
      <c r="A18" s="86">
        <v>15</v>
      </c>
      <c r="B18" s="86" t="s">
        <v>30</v>
      </c>
      <c r="C18" s="87" t="s">
        <v>28</v>
      </c>
      <c r="D18" s="87">
        <v>73</v>
      </c>
      <c r="E18" s="87">
        <v>2344</v>
      </c>
      <c r="F18" s="87">
        <v>2417</v>
      </c>
      <c r="G18" s="88">
        <v>9363054.4299999997</v>
      </c>
      <c r="H18" s="87">
        <v>870</v>
      </c>
      <c r="I18" s="89">
        <v>35.995035167563096</v>
      </c>
      <c r="J18" s="87">
        <v>323</v>
      </c>
      <c r="K18" s="90">
        <v>13.363673976003309</v>
      </c>
      <c r="L18" s="87">
        <v>2020</v>
      </c>
      <c r="M18" s="90">
        <v>83.574679354571771</v>
      </c>
    </row>
    <row r="19" spans="1:13" x14ac:dyDescent="0.25">
      <c r="A19" s="86">
        <v>16</v>
      </c>
      <c r="B19" s="86" t="s">
        <v>31</v>
      </c>
      <c r="C19" s="87" t="s">
        <v>28</v>
      </c>
      <c r="D19" s="87">
        <v>22195</v>
      </c>
      <c r="E19" s="87">
        <v>404215</v>
      </c>
      <c r="F19" s="87">
        <v>426410</v>
      </c>
      <c r="G19" s="88">
        <v>1997354623.1700006</v>
      </c>
      <c r="H19" s="87">
        <v>154814</v>
      </c>
      <c r="I19" s="89">
        <v>36.306371801787009</v>
      </c>
      <c r="J19" s="87">
        <v>426398</v>
      </c>
      <c r="K19" s="90">
        <v>99.997185807087064</v>
      </c>
      <c r="L19" s="87">
        <v>261088</v>
      </c>
      <c r="M19" s="90">
        <v>61.229333270795706</v>
      </c>
    </row>
    <row r="20" spans="1:13" x14ac:dyDescent="0.25">
      <c r="A20" s="86">
        <v>17</v>
      </c>
      <c r="B20" s="86" t="s">
        <v>32</v>
      </c>
      <c r="C20" s="87" t="s">
        <v>28</v>
      </c>
      <c r="D20" s="87">
        <v>754588</v>
      </c>
      <c r="E20" s="87">
        <v>161775</v>
      </c>
      <c r="F20" s="87">
        <v>916363</v>
      </c>
      <c r="G20" s="88">
        <v>2543276601.6400003</v>
      </c>
      <c r="H20" s="87">
        <v>156217</v>
      </c>
      <c r="I20" s="89">
        <v>17.047501917908079</v>
      </c>
      <c r="J20" s="87">
        <v>878312</v>
      </c>
      <c r="K20" s="90">
        <v>95.847606243377356</v>
      </c>
      <c r="L20" s="87">
        <v>778539</v>
      </c>
      <c r="M20" s="90">
        <v>84.95967209501039</v>
      </c>
    </row>
    <row r="21" spans="1:13" x14ac:dyDescent="0.25">
      <c r="A21" s="86">
        <v>18</v>
      </c>
      <c r="B21" s="86" t="s">
        <v>33</v>
      </c>
      <c r="C21" s="87" t="s">
        <v>28</v>
      </c>
      <c r="D21" s="87">
        <v>23167</v>
      </c>
      <c r="E21" s="87">
        <v>60535</v>
      </c>
      <c r="F21" s="87">
        <v>83702</v>
      </c>
      <c r="G21" s="88">
        <v>479135535.1099999</v>
      </c>
      <c r="H21" s="87">
        <v>18488</v>
      </c>
      <c r="I21" s="89">
        <v>22.087883204702397</v>
      </c>
      <c r="J21" s="87">
        <v>38682</v>
      </c>
      <c r="K21" s="90">
        <v>46.213949487467445</v>
      </c>
      <c r="L21" s="87">
        <v>55313</v>
      </c>
      <c r="M21" s="90">
        <v>66.083247712121576</v>
      </c>
    </row>
    <row r="22" spans="1:13" x14ac:dyDescent="0.25">
      <c r="A22" s="86">
        <v>19</v>
      </c>
      <c r="B22" s="86" t="s">
        <v>34</v>
      </c>
      <c r="C22" s="87" t="s">
        <v>28</v>
      </c>
      <c r="D22" s="87">
        <v>5612</v>
      </c>
      <c r="E22" s="87">
        <v>9825</v>
      </c>
      <c r="F22" s="87">
        <v>15437</v>
      </c>
      <c r="G22" s="88">
        <v>62384654.719999991</v>
      </c>
      <c r="H22" s="87">
        <v>1011</v>
      </c>
      <c r="I22" s="89">
        <v>6.5491999740882294</v>
      </c>
      <c r="J22" s="87">
        <v>15325</v>
      </c>
      <c r="K22" s="90">
        <v>99.274470428192004</v>
      </c>
      <c r="L22" s="87">
        <v>6844</v>
      </c>
      <c r="M22" s="90">
        <v>44.33503919155276</v>
      </c>
    </row>
    <row r="23" spans="1:13" x14ac:dyDescent="0.25">
      <c r="A23" s="86">
        <v>20</v>
      </c>
      <c r="B23" s="86" t="s">
        <v>35</v>
      </c>
      <c r="C23" s="87" t="s">
        <v>28</v>
      </c>
      <c r="D23" s="87">
        <v>0</v>
      </c>
      <c r="E23" s="87">
        <v>634</v>
      </c>
      <c r="F23" s="87">
        <v>634</v>
      </c>
      <c r="G23" s="88">
        <v>1354890</v>
      </c>
      <c r="H23" s="87">
        <v>263</v>
      </c>
      <c r="I23" s="89">
        <v>41.482649842271293</v>
      </c>
      <c r="J23" s="87">
        <v>458</v>
      </c>
      <c r="K23" s="90">
        <v>72.239747634069403</v>
      </c>
      <c r="L23" s="87">
        <v>508</v>
      </c>
      <c r="M23" s="90">
        <v>80.126182965299691</v>
      </c>
    </row>
    <row r="24" spans="1:13" x14ac:dyDescent="0.25">
      <c r="A24" s="86">
        <v>21</v>
      </c>
      <c r="B24" s="86" t="s">
        <v>36</v>
      </c>
      <c r="C24" s="87" t="s">
        <v>28</v>
      </c>
      <c r="D24" s="87">
        <v>0</v>
      </c>
      <c r="E24" s="87">
        <v>638</v>
      </c>
      <c r="F24" s="87">
        <v>638</v>
      </c>
      <c r="G24" s="88">
        <v>901072.12</v>
      </c>
      <c r="H24" s="87">
        <v>269</v>
      </c>
      <c r="I24" s="89">
        <v>42.163009404388717</v>
      </c>
      <c r="J24" s="87">
        <v>637</v>
      </c>
      <c r="K24" s="90">
        <v>99.843260188087783</v>
      </c>
      <c r="L24" s="87">
        <v>499</v>
      </c>
      <c r="M24" s="90">
        <v>78.213166144200628</v>
      </c>
    </row>
    <row r="25" spans="1:13" x14ac:dyDescent="0.25">
      <c r="A25" s="86">
        <v>22</v>
      </c>
      <c r="B25" s="86" t="s">
        <v>37</v>
      </c>
      <c r="C25" s="87" t="s">
        <v>28</v>
      </c>
      <c r="D25" s="87">
        <v>14050</v>
      </c>
      <c r="E25" s="87">
        <v>21020</v>
      </c>
      <c r="F25" s="87">
        <v>35070</v>
      </c>
      <c r="G25" s="88">
        <v>87807333.379999995</v>
      </c>
      <c r="H25" s="87">
        <v>14036</v>
      </c>
      <c r="I25" s="89">
        <v>40.022811519817509</v>
      </c>
      <c r="J25" s="87">
        <v>27353</v>
      </c>
      <c r="K25" s="90">
        <v>77.995437696036504</v>
      </c>
      <c r="L25" s="87">
        <v>31022</v>
      </c>
      <c r="M25" s="90">
        <v>88.457370972341039</v>
      </c>
    </row>
    <row r="26" spans="1:13" x14ac:dyDescent="0.25">
      <c r="A26" s="86">
        <v>23</v>
      </c>
      <c r="B26" s="86" t="s">
        <v>38</v>
      </c>
      <c r="C26" s="87" t="s">
        <v>28</v>
      </c>
      <c r="D26" s="87">
        <v>4807</v>
      </c>
      <c r="E26" s="87">
        <v>1507</v>
      </c>
      <c r="F26" s="87">
        <v>6314</v>
      </c>
      <c r="G26" s="88">
        <v>11864973.58</v>
      </c>
      <c r="H26" s="87">
        <v>594</v>
      </c>
      <c r="I26" s="89">
        <v>9.4076655052264808</v>
      </c>
      <c r="J26" s="87">
        <v>6314</v>
      </c>
      <c r="K26" s="90">
        <v>100</v>
      </c>
      <c r="L26" s="87">
        <v>6314</v>
      </c>
      <c r="M26" s="90">
        <v>100</v>
      </c>
    </row>
    <row r="27" spans="1:13" x14ac:dyDescent="0.25">
      <c r="A27" s="86">
        <v>24</v>
      </c>
      <c r="B27" s="86" t="s">
        <v>39</v>
      </c>
      <c r="C27" s="87" t="s">
        <v>28</v>
      </c>
      <c r="D27" s="87">
        <v>0</v>
      </c>
      <c r="E27" s="87">
        <v>635</v>
      </c>
      <c r="F27" s="87">
        <v>635</v>
      </c>
      <c r="G27" s="88">
        <v>3415948.51</v>
      </c>
      <c r="H27" s="87">
        <v>246</v>
      </c>
      <c r="I27" s="89">
        <v>38.740157480314963</v>
      </c>
      <c r="J27" s="87">
        <v>424</v>
      </c>
      <c r="K27" s="90">
        <v>66.771653543307096</v>
      </c>
      <c r="L27" s="87">
        <v>619</v>
      </c>
      <c r="M27" s="90">
        <v>97.480314960629926</v>
      </c>
    </row>
    <row r="28" spans="1:13" x14ac:dyDescent="0.25">
      <c r="A28" s="86">
        <v>25</v>
      </c>
      <c r="B28" s="86" t="s">
        <v>40</v>
      </c>
      <c r="C28" s="87" t="s">
        <v>28</v>
      </c>
      <c r="D28" s="87">
        <v>26616</v>
      </c>
      <c r="E28" s="87">
        <v>4912</v>
      </c>
      <c r="F28" s="87">
        <v>31528</v>
      </c>
      <c r="G28" s="88">
        <v>151875459.47000003</v>
      </c>
      <c r="H28" s="87">
        <v>7024</v>
      </c>
      <c r="I28" s="89">
        <v>22.278609489977164</v>
      </c>
      <c r="J28" s="87">
        <v>31528</v>
      </c>
      <c r="K28" s="90">
        <v>100.00000000000001</v>
      </c>
      <c r="L28" s="87">
        <v>29682</v>
      </c>
      <c r="M28" s="90">
        <v>94.144887084496332</v>
      </c>
    </row>
    <row r="29" spans="1:13" x14ac:dyDescent="0.25">
      <c r="A29" s="62" t="s">
        <v>41</v>
      </c>
      <c r="B29" s="65"/>
      <c r="C29" s="91"/>
      <c r="D29" s="91">
        <v>854244</v>
      </c>
      <c r="E29" s="91">
        <v>747236</v>
      </c>
      <c r="F29" s="91">
        <v>1601480</v>
      </c>
      <c r="G29" s="91">
        <v>6226774400.1200018</v>
      </c>
      <c r="H29" s="91">
        <v>360840</v>
      </c>
      <c r="I29" s="93">
        <v>22.531658216150063</v>
      </c>
      <c r="J29" s="91">
        <v>1472944</v>
      </c>
      <c r="K29" s="94">
        <v>91.973924120188826</v>
      </c>
      <c r="L29" s="91">
        <v>1236380</v>
      </c>
      <c r="M29" s="94">
        <v>77.202337837500309</v>
      </c>
    </row>
    <row r="30" spans="1:13" x14ac:dyDescent="0.25">
      <c r="A30" s="95">
        <v>26</v>
      </c>
      <c r="B30" s="96" t="s">
        <v>42</v>
      </c>
      <c r="C30" s="87" t="s">
        <v>43</v>
      </c>
      <c r="D30" s="87">
        <v>7497027</v>
      </c>
      <c r="E30" s="87">
        <v>2820015</v>
      </c>
      <c r="F30" s="87">
        <v>10317042</v>
      </c>
      <c r="G30" s="87">
        <v>63083766234.779991</v>
      </c>
      <c r="H30" s="87">
        <v>838283</v>
      </c>
      <c r="I30" s="89">
        <v>8.1252262034021001</v>
      </c>
      <c r="J30" s="87">
        <v>4992296</v>
      </c>
      <c r="K30" s="90">
        <v>48.38883082961182</v>
      </c>
      <c r="L30" s="87">
        <v>9518784</v>
      </c>
      <c r="M30" s="90">
        <v>92.262724141280032</v>
      </c>
    </row>
    <row r="31" spans="1:13" x14ac:dyDescent="0.25">
      <c r="A31" s="62" t="s">
        <v>44</v>
      </c>
      <c r="B31" s="65"/>
      <c r="C31" s="91"/>
      <c r="D31" s="91">
        <v>7497027</v>
      </c>
      <c r="E31" s="91">
        <v>2820015</v>
      </c>
      <c r="F31" s="91">
        <v>10317042</v>
      </c>
      <c r="G31" s="91">
        <v>63083766234.779991</v>
      </c>
      <c r="H31" s="91">
        <v>838283</v>
      </c>
      <c r="I31" s="93">
        <v>8.1252262034021001</v>
      </c>
      <c r="J31" s="91">
        <v>4992296</v>
      </c>
      <c r="K31" s="94">
        <v>48.38883082961182</v>
      </c>
      <c r="L31" s="91">
        <v>9518784</v>
      </c>
      <c r="M31" s="94">
        <v>92.26</v>
      </c>
    </row>
    <row r="32" spans="1:13" x14ac:dyDescent="0.25">
      <c r="A32" s="62" t="s">
        <v>45</v>
      </c>
      <c r="B32" s="53"/>
      <c r="C32" s="65"/>
      <c r="D32" s="91">
        <v>29327935</v>
      </c>
      <c r="E32" s="91">
        <v>8973817</v>
      </c>
      <c r="F32" s="91">
        <v>38301752</v>
      </c>
      <c r="G32" s="92">
        <v>244722200173.39999</v>
      </c>
      <c r="H32" s="91">
        <v>2923613</v>
      </c>
      <c r="I32" s="93">
        <v>7.6331051383759148</v>
      </c>
      <c r="J32" s="91">
        <v>28469623</v>
      </c>
      <c r="K32" s="94">
        <v>74.329819168585288</v>
      </c>
      <c r="L32" s="91">
        <v>35378310</v>
      </c>
      <c r="M32" s="94">
        <v>92.367341316397216</v>
      </c>
    </row>
  </sheetData>
  <mergeCells count="5">
    <mergeCell ref="A1:M1"/>
    <mergeCell ref="A15:B15"/>
    <mergeCell ref="A29:B29"/>
    <mergeCell ref="A31:B31"/>
    <mergeCell ref="A32:C3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BD0A-4D53-48CC-A58E-B66B552030ED}">
  <dimension ref="A1:J23"/>
  <sheetViews>
    <sheetView workbookViewId="0">
      <selection activeCell="M43" sqref="M43"/>
    </sheetView>
  </sheetViews>
  <sheetFormatPr defaultRowHeight="15" x14ac:dyDescent="0.2"/>
  <cols>
    <col min="1" max="1" width="9.28515625" style="34" bestFit="1" customWidth="1"/>
    <col min="2" max="2" width="31.5703125" style="34" bestFit="1" customWidth="1"/>
    <col min="3" max="3" width="9" style="34" bestFit="1" customWidth="1"/>
    <col min="4" max="4" width="15.5703125" style="34" customWidth="1"/>
    <col min="5" max="5" width="14.7109375" style="34" customWidth="1"/>
    <col min="6" max="6" width="15" style="34" customWidth="1"/>
    <col min="7" max="7" width="17.140625" style="34" customWidth="1"/>
    <col min="8" max="10" width="9.28515625" style="34" bestFit="1" customWidth="1"/>
    <col min="11" max="16384" width="9.140625" style="34"/>
  </cols>
  <sheetData>
    <row r="1" spans="1:10" x14ac:dyDescent="0.2">
      <c r="I1" s="52" t="s">
        <v>282</v>
      </c>
      <c r="J1" s="52"/>
    </row>
    <row r="2" spans="1:10" ht="15.75" x14ac:dyDescent="0.25">
      <c r="A2" s="42" t="s">
        <v>342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.75" customHeight="1" x14ac:dyDescent="0.25">
      <c r="A3" s="222" t="s">
        <v>343</v>
      </c>
      <c r="B3" s="222" t="s">
        <v>271</v>
      </c>
      <c r="C3" s="223" t="s">
        <v>287</v>
      </c>
      <c r="D3" s="238" t="s">
        <v>300</v>
      </c>
      <c r="E3" s="224" t="s">
        <v>283</v>
      </c>
      <c r="F3" s="224" t="s">
        <v>284</v>
      </c>
      <c r="G3" s="238" t="s">
        <v>301</v>
      </c>
      <c r="H3" s="225" t="s">
        <v>317</v>
      </c>
      <c r="I3" s="225"/>
      <c r="J3" s="225"/>
    </row>
    <row r="4" spans="1:10" ht="28.5" customHeight="1" x14ac:dyDescent="0.25">
      <c r="A4" s="222"/>
      <c r="B4" s="222"/>
      <c r="C4" s="223"/>
      <c r="D4" s="238"/>
      <c r="E4" s="224"/>
      <c r="F4" s="224"/>
      <c r="G4" s="238"/>
      <c r="H4" s="226" t="s">
        <v>303</v>
      </c>
      <c r="I4" s="226" t="s">
        <v>304</v>
      </c>
      <c r="J4" s="226" t="s">
        <v>305</v>
      </c>
    </row>
    <row r="5" spans="1:10" ht="15.75" x14ac:dyDescent="0.25">
      <c r="A5" s="227">
        <v>1</v>
      </c>
      <c r="B5" s="227" t="s">
        <v>279</v>
      </c>
      <c r="C5" s="36">
        <v>0</v>
      </c>
      <c r="D5" s="41">
        <v>2</v>
      </c>
      <c r="E5" s="41">
        <v>0</v>
      </c>
      <c r="F5" s="41">
        <v>0</v>
      </c>
      <c r="G5" s="228">
        <v>2</v>
      </c>
      <c r="H5" s="229">
        <v>1</v>
      </c>
      <c r="I5" s="229">
        <v>1</v>
      </c>
      <c r="J5" s="228"/>
    </row>
    <row r="6" spans="1:10" ht="15.75" x14ac:dyDescent="0.25">
      <c r="A6" s="230">
        <v>2</v>
      </c>
      <c r="B6" s="230" t="s">
        <v>156</v>
      </c>
      <c r="C6" s="230">
        <v>23260</v>
      </c>
      <c r="D6" s="41">
        <v>17024</v>
      </c>
      <c r="E6" s="231">
        <v>15592</v>
      </c>
      <c r="F6" s="231">
        <v>15592</v>
      </c>
      <c r="G6" s="228">
        <v>816</v>
      </c>
      <c r="H6" s="229">
        <v>118</v>
      </c>
      <c r="I6" s="229">
        <v>437</v>
      </c>
      <c r="J6" s="228">
        <v>148</v>
      </c>
    </row>
    <row r="7" spans="1:10" ht="15.75" x14ac:dyDescent="0.25">
      <c r="A7" s="227">
        <v>3</v>
      </c>
      <c r="B7" s="230" t="s">
        <v>344</v>
      </c>
      <c r="C7" s="230">
        <v>2550</v>
      </c>
      <c r="D7" s="41">
        <v>4769</v>
      </c>
      <c r="E7" s="231">
        <v>4345</v>
      </c>
      <c r="F7" s="231">
        <v>4345</v>
      </c>
      <c r="G7" s="228">
        <v>222</v>
      </c>
      <c r="H7" s="229">
        <v>84</v>
      </c>
      <c r="I7" s="229">
        <v>75</v>
      </c>
      <c r="J7" s="228">
        <v>48</v>
      </c>
    </row>
    <row r="8" spans="1:10" ht="15.75" x14ac:dyDescent="0.25">
      <c r="A8" s="230">
        <v>4</v>
      </c>
      <c r="B8" s="230" t="s">
        <v>345</v>
      </c>
      <c r="C8" s="230">
        <v>80</v>
      </c>
      <c r="D8" s="41">
        <v>212</v>
      </c>
      <c r="E8" s="231">
        <v>140</v>
      </c>
      <c r="F8" s="231">
        <v>140</v>
      </c>
      <c r="G8" s="228">
        <v>30</v>
      </c>
      <c r="H8" s="229">
        <v>4</v>
      </c>
      <c r="I8" s="229">
        <v>17</v>
      </c>
      <c r="J8" s="228">
        <v>6</v>
      </c>
    </row>
    <row r="9" spans="1:10" ht="15.75" x14ac:dyDescent="0.25">
      <c r="A9" s="227">
        <v>5</v>
      </c>
      <c r="B9" s="230" t="s">
        <v>17</v>
      </c>
      <c r="C9" s="230">
        <v>1120</v>
      </c>
      <c r="D9" s="41">
        <v>1367</v>
      </c>
      <c r="E9" s="231">
        <v>1134</v>
      </c>
      <c r="F9" s="231">
        <v>1134</v>
      </c>
      <c r="G9" s="228">
        <v>152</v>
      </c>
      <c r="H9" s="229">
        <v>48</v>
      </c>
      <c r="I9" s="229">
        <v>30</v>
      </c>
      <c r="J9" s="228">
        <v>74</v>
      </c>
    </row>
    <row r="10" spans="1:10" ht="15.75" x14ac:dyDescent="0.25">
      <c r="A10" s="230">
        <v>6</v>
      </c>
      <c r="B10" s="230" t="s">
        <v>163</v>
      </c>
      <c r="C10" s="230">
        <v>1570</v>
      </c>
      <c r="D10" s="41">
        <v>1328</v>
      </c>
      <c r="E10" s="231">
        <v>969</v>
      </c>
      <c r="F10" s="231">
        <v>969</v>
      </c>
      <c r="G10" s="228">
        <v>185</v>
      </c>
      <c r="H10" s="229">
        <v>9</v>
      </c>
      <c r="I10" s="229">
        <v>94</v>
      </c>
      <c r="J10" s="228">
        <v>65</v>
      </c>
    </row>
    <row r="11" spans="1:10" ht="15.75" x14ac:dyDescent="0.25">
      <c r="A11" s="227">
        <v>7</v>
      </c>
      <c r="B11" s="230" t="s">
        <v>346</v>
      </c>
      <c r="C11" s="230">
        <v>3300</v>
      </c>
      <c r="D11" s="41">
        <v>348</v>
      </c>
      <c r="E11" s="231">
        <v>26</v>
      </c>
      <c r="F11" s="231">
        <v>26</v>
      </c>
      <c r="G11" s="228">
        <v>185</v>
      </c>
      <c r="H11" s="229">
        <v>100</v>
      </c>
      <c r="I11" s="229">
        <v>20</v>
      </c>
      <c r="J11" s="228">
        <v>10</v>
      </c>
    </row>
    <row r="12" spans="1:10" ht="15.75" x14ac:dyDescent="0.25">
      <c r="A12" s="230">
        <v>8</v>
      </c>
      <c r="B12" s="230" t="s">
        <v>347</v>
      </c>
      <c r="C12" s="230">
        <v>1210</v>
      </c>
      <c r="D12" s="41">
        <v>17281</v>
      </c>
      <c r="E12" s="231">
        <v>15090</v>
      </c>
      <c r="F12" s="231">
        <v>15090</v>
      </c>
      <c r="G12" s="228">
        <v>747</v>
      </c>
      <c r="H12" s="228">
        <v>321</v>
      </c>
      <c r="I12" s="228">
        <v>132</v>
      </c>
      <c r="J12" s="228">
        <v>9</v>
      </c>
    </row>
    <row r="13" spans="1:10" ht="15.75" x14ac:dyDescent="0.25">
      <c r="A13" s="227">
        <v>9</v>
      </c>
      <c r="B13" s="230" t="s">
        <v>348</v>
      </c>
      <c r="C13" s="230">
        <v>2280</v>
      </c>
      <c r="D13" s="41">
        <v>4472</v>
      </c>
      <c r="E13" s="231">
        <v>4136</v>
      </c>
      <c r="F13" s="231">
        <v>4136</v>
      </c>
      <c r="G13" s="228">
        <v>188</v>
      </c>
      <c r="H13" s="229">
        <v>56</v>
      </c>
      <c r="I13" s="229">
        <v>70</v>
      </c>
      <c r="J13" s="228">
        <v>56</v>
      </c>
    </row>
    <row r="14" spans="1:10" ht="15.75" x14ac:dyDescent="0.25">
      <c r="A14" s="230">
        <v>10</v>
      </c>
      <c r="B14" s="230" t="s">
        <v>186</v>
      </c>
      <c r="C14" s="230">
        <v>5470</v>
      </c>
      <c r="D14" s="41">
        <v>9899</v>
      </c>
      <c r="E14" s="231">
        <v>8705</v>
      </c>
      <c r="F14" s="231">
        <v>8705</v>
      </c>
      <c r="G14" s="228">
        <v>533</v>
      </c>
      <c r="H14" s="229">
        <v>244</v>
      </c>
      <c r="I14" s="229">
        <v>92</v>
      </c>
      <c r="J14" s="228">
        <v>8</v>
      </c>
    </row>
    <row r="15" spans="1:10" ht="15.75" x14ac:dyDescent="0.25">
      <c r="A15" s="227">
        <v>11</v>
      </c>
      <c r="B15" s="230" t="s">
        <v>349</v>
      </c>
      <c r="C15" s="230">
        <v>10</v>
      </c>
      <c r="D15" s="41">
        <v>45</v>
      </c>
      <c r="E15" s="231">
        <v>14</v>
      </c>
      <c r="F15" s="231">
        <v>14</v>
      </c>
      <c r="G15" s="228">
        <v>30</v>
      </c>
      <c r="H15" s="229">
        <v>1</v>
      </c>
      <c r="I15" s="229">
        <v>7</v>
      </c>
      <c r="J15" s="228">
        <v>22</v>
      </c>
    </row>
    <row r="16" spans="1:10" ht="15.75" x14ac:dyDescent="0.25">
      <c r="A16" s="230">
        <v>12</v>
      </c>
      <c r="B16" s="230" t="s">
        <v>350</v>
      </c>
      <c r="C16" s="230">
        <v>30</v>
      </c>
      <c r="D16" s="41">
        <v>135</v>
      </c>
      <c r="E16" s="231">
        <v>23</v>
      </c>
      <c r="F16" s="231">
        <v>23</v>
      </c>
      <c r="G16" s="228">
        <v>45</v>
      </c>
      <c r="H16" s="229">
        <v>26</v>
      </c>
      <c r="I16" s="229">
        <v>2</v>
      </c>
      <c r="J16" s="228">
        <v>17</v>
      </c>
    </row>
    <row r="17" spans="1:10" ht="15.75" x14ac:dyDescent="0.25">
      <c r="A17" s="227">
        <v>13</v>
      </c>
      <c r="B17" s="230" t="s">
        <v>158</v>
      </c>
      <c r="C17" s="230">
        <v>7770</v>
      </c>
      <c r="D17" s="41">
        <v>7871</v>
      </c>
      <c r="E17" s="231">
        <v>6591</v>
      </c>
      <c r="F17" s="231">
        <v>6591</v>
      </c>
      <c r="G17" s="228">
        <v>383</v>
      </c>
      <c r="H17" s="229">
        <v>139</v>
      </c>
      <c r="I17" s="229">
        <v>133</v>
      </c>
      <c r="J17" s="228">
        <v>56</v>
      </c>
    </row>
    <row r="18" spans="1:10" ht="15.75" x14ac:dyDescent="0.25">
      <c r="A18" s="230">
        <v>14</v>
      </c>
      <c r="B18" s="230" t="s">
        <v>351</v>
      </c>
      <c r="C18" s="230">
        <v>21350</v>
      </c>
      <c r="D18" s="41">
        <v>32620</v>
      </c>
      <c r="E18" s="232">
        <v>27194</v>
      </c>
      <c r="F18" s="232">
        <v>27194</v>
      </c>
      <c r="G18" s="228">
        <v>2390</v>
      </c>
      <c r="H18" s="229">
        <v>519</v>
      </c>
      <c r="I18" s="229">
        <v>929</v>
      </c>
      <c r="J18" s="228">
        <v>380</v>
      </c>
    </row>
    <row r="19" spans="1:10" ht="15.75" x14ac:dyDescent="0.25">
      <c r="A19" s="227">
        <v>15</v>
      </c>
      <c r="B19" s="230" t="s">
        <v>160</v>
      </c>
      <c r="C19" s="230">
        <v>29740</v>
      </c>
      <c r="D19" s="41">
        <v>20343</v>
      </c>
      <c r="E19" s="231">
        <v>17340</v>
      </c>
      <c r="F19" s="231">
        <v>17340</v>
      </c>
      <c r="G19" s="228">
        <v>1593</v>
      </c>
      <c r="H19" s="229">
        <v>463</v>
      </c>
      <c r="I19" s="229">
        <v>553</v>
      </c>
      <c r="J19" s="228">
        <v>252</v>
      </c>
    </row>
    <row r="20" spans="1:10" ht="15.75" x14ac:dyDescent="0.25">
      <c r="A20" s="230">
        <v>16</v>
      </c>
      <c r="B20" s="230" t="s">
        <v>352</v>
      </c>
      <c r="C20" s="230">
        <v>2180</v>
      </c>
      <c r="D20" s="41">
        <v>604</v>
      </c>
      <c r="E20" s="231">
        <v>488</v>
      </c>
      <c r="F20" s="231">
        <v>488</v>
      </c>
      <c r="G20" s="228">
        <v>58</v>
      </c>
      <c r="H20" s="229">
        <v>18</v>
      </c>
      <c r="I20" s="229">
        <v>31</v>
      </c>
      <c r="J20" s="228">
        <v>8</v>
      </c>
    </row>
    <row r="21" spans="1:10" ht="15.75" x14ac:dyDescent="0.25">
      <c r="A21" s="227">
        <v>17</v>
      </c>
      <c r="B21" s="230" t="s">
        <v>173</v>
      </c>
      <c r="C21" s="230">
        <v>1080</v>
      </c>
      <c r="D21" s="41">
        <v>2270</v>
      </c>
      <c r="E21" s="231">
        <v>1766</v>
      </c>
      <c r="F21" s="231">
        <v>1766</v>
      </c>
      <c r="G21" s="228">
        <v>341</v>
      </c>
      <c r="H21" s="229">
        <v>96</v>
      </c>
      <c r="I21" s="229">
        <v>96</v>
      </c>
      <c r="J21" s="228">
        <v>148</v>
      </c>
    </row>
    <row r="22" spans="1:10" ht="15.75" x14ac:dyDescent="0.25">
      <c r="A22" s="230"/>
      <c r="B22" s="233" t="s">
        <v>45</v>
      </c>
      <c r="C22" s="233">
        <v>103000</v>
      </c>
      <c r="D22" s="234">
        <v>120593</v>
      </c>
      <c r="E22" s="235">
        <v>103556</v>
      </c>
      <c r="F22" s="235">
        <v>103556</v>
      </c>
      <c r="G22" s="236">
        <v>7900</v>
      </c>
      <c r="H22" s="237">
        <v>2247</v>
      </c>
      <c r="I22" s="237">
        <v>2719</v>
      </c>
      <c r="J22" s="236">
        <v>1307</v>
      </c>
    </row>
    <row r="23" spans="1:10" ht="36.75" customHeight="1" x14ac:dyDescent="0.25">
      <c r="A23" s="239" t="s">
        <v>353</v>
      </c>
      <c r="B23" s="239"/>
      <c r="C23" s="239"/>
      <c r="D23" s="239"/>
      <c r="E23" s="239"/>
      <c r="F23" s="239"/>
      <c r="G23" s="239"/>
      <c r="H23" s="239"/>
      <c r="I23" s="239"/>
      <c r="J23" s="239"/>
    </row>
  </sheetData>
  <mergeCells count="11">
    <mergeCell ref="I1:J1"/>
    <mergeCell ref="A3:A4"/>
    <mergeCell ref="B3:B4"/>
    <mergeCell ref="C3:C4"/>
    <mergeCell ref="D3:D4"/>
    <mergeCell ref="E3:E4"/>
    <mergeCell ref="F3:F4"/>
    <mergeCell ref="G3:G4"/>
    <mergeCell ref="H3:J3"/>
    <mergeCell ref="A2:J2"/>
    <mergeCell ref="A23:J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BE04-FB05-44CE-9DA1-5D4E3124AE32}">
  <dimension ref="A1:J47"/>
  <sheetViews>
    <sheetView workbookViewId="0">
      <selection activeCell="M43" sqref="M43"/>
    </sheetView>
  </sheetViews>
  <sheetFormatPr defaultColWidth="13.5703125" defaultRowHeight="15" x14ac:dyDescent="0.2"/>
  <cols>
    <col min="1" max="1" width="6.5703125" style="34" bestFit="1" customWidth="1"/>
    <col min="2" max="2" width="30.85546875" style="34" bestFit="1" customWidth="1"/>
    <col min="3" max="3" width="10.28515625" style="34" customWidth="1"/>
    <col min="4" max="4" width="26.5703125" style="34" bestFit="1" customWidth="1"/>
    <col min="5" max="5" width="13.85546875" style="34" bestFit="1" customWidth="1"/>
    <col min="6" max="6" width="13.85546875" style="34" customWidth="1"/>
    <col min="7" max="7" width="30" style="34" bestFit="1" customWidth="1"/>
    <col min="8" max="10" width="11.85546875" style="34" bestFit="1" customWidth="1"/>
    <col min="11" max="16384" width="13.5703125" style="34"/>
  </cols>
  <sheetData>
    <row r="1" spans="1:10" ht="26.25" x14ac:dyDescent="0.4">
      <c r="A1" s="43" t="s">
        <v>342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.75" customHeight="1" x14ac:dyDescent="0.3">
      <c r="A2" s="240" t="s">
        <v>354</v>
      </c>
      <c r="B2" s="240" t="s">
        <v>316</v>
      </c>
      <c r="C2" s="240" t="s">
        <v>287</v>
      </c>
      <c r="D2" s="240" t="s">
        <v>300</v>
      </c>
      <c r="E2" s="240" t="s">
        <v>283</v>
      </c>
      <c r="F2" s="240" t="s">
        <v>284</v>
      </c>
      <c r="G2" s="240" t="s">
        <v>301</v>
      </c>
      <c r="H2" s="241" t="s">
        <v>317</v>
      </c>
      <c r="I2" s="241"/>
      <c r="J2" s="241"/>
    </row>
    <row r="3" spans="1:10" ht="18.75" x14ac:dyDescent="0.3">
      <c r="A3" s="240"/>
      <c r="B3" s="240"/>
      <c r="C3" s="240"/>
      <c r="D3" s="240"/>
      <c r="E3" s="240"/>
      <c r="F3" s="240"/>
      <c r="G3" s="240"/>
      <c r="H3" s="242" t="s">
        <v>303</v>
      </c>
      <c r="I3" s="242" t="s">
        <v>304</v>
      </c>
      <c r="J3" s="242" t="s">
        <v>305</v>
      </c>
    </row>
    <row r="4" spans="1:10" ht="18.75" x14ac:dyDescent="0.3">
      <c r="A4" s="243">
        <v>1</v>
      </c>
      <c r="B4" s="244" t="s">
        <v>155</v>
      </c>
      <c r="C4" s="40">
        <v>3118</v>
      </c>
      <c r="D4" s="37">
        <v>3966</v>
      </c>
      <c r="E4" s="245">
        <v>3829</v>
      </c>
      <c r="F4" s="245">
        <v>3829</v>
      </c>
      <c r="G4" s="38">
        <v>102</v>
      </c>
      <c r="H4" s="243">
        <v>62</v>
      </c>
      <c r="I4" s="243">
        <v>0</v>
      </c>
      <c r="J4" s="243">
        <v>0</v>
      </c>
    </row>
    <row r="5" spans="1:10" ht="18.75" x14ac:dyDescent="0.3">
      <c r="A5" s="243">
        <v>2</v>
      </c>
      <c r="B5" s="244" t="s">
        <v>157</v>
      </c>
      <c r="C5" s="40">
        <v>2986</v>
      </c>
      <c r="D5" s="37">
        <v>3885</v>
      </c>
      <c r="E5" s="245">
        <v>3552</v>
      </c>
      <c r="F5" s="245">
        <v>3552</v>
      </c>
      <c r="G5" s="38">
        <v>142</v>
      </c>
      <c r="H5" s="243">
        <v>142</v>
      </c>
      <c r="I5" s="243">
        <v>0</v>
      </c>
      <c r="J5" s="243">
        <v>0</v>
      </c>
    </row>
    <row r="6" spans="1:10" ht="18.75" x14ac:dyDescent="0.3">
      <c r="A6" s="243">
        <v>3</v>
      </c>
      <c r="B6" s="244" t="s">
        <v>318</v>
      </c>
      <c r="C6" s="40">
        <v>598</v>
      </c>
      <c r="D6" s="37">
        <v>302</v>
      </c>
      <c r="E6" s="245">
        <v>62</v>
      </c>
      <c r="F6" s="245">
        <v>62</v>
      </c>
      <c r="G6" s="38">
        <v>44</v>
      </c>
      <c r="H6" s="243">
        <v>24</v>
      </c>
      <c r="I6" s="243">
        <v>4</v>
      </c>
      <c r="J6" s="243">
        <v>0</v>
      </c>
    </row>
    <row r="7" spans="1:10" ht="18.75" x14ac:dyDescent="0.3">
      <c r="A7" s="243">
        <v>4</v>
      </c>
      <c r="B7" s="244" t="s">
        <v>161</v>
      </c>
      <c r="C7" s="40">
        <v>5764</v>
      </c>
      <c r="D7" s="37">
        <v>4785</v>
      </c>
      <c r="E7" s="245">
        <v>4230</v>
      </c>
      <c r="F7" s="245">
        <v>4230</v>
      </c>
      <c r="G7" s="38">
        <v>555</v>
      </c>
      <c r="H7" s="243">
        <v>124</v>
      </c>
      <c r="I7" s="243">
        <v>294</v>
      </c>
      <c r="J7" s="243">
        <v>17</v>
      </c>
    </row>
    <row r="8" spans="1:10" ht="18.75" x14ac:dyDescent="0.3">
      <c r="A8" s="243">
        <v>5</v>
      </c>
      <c r="B8" s="244" t="s">
        <v>162</v>
      </c>
      <c r="C8" s="40">
        <v>3081</v>
      </c>
      <c r="D8" s="37">
        <v>2251</v>
      </c>
      <c r="E8" s="245">
        <v>1984</v>
      </c>
      <c r="F8" s="245">
        <v>1984</v>
      </c>
      <c r="G8" s="38">
        <v>53</v>
      </c>
      <c r="H8" s="243">
        <v>0</v>
      </c>
      <c r="I8" s="243">
        <v>53</v>
      </c>
      <c r="J8" s="243">
        <v>0</v>
      </c>
    </row>
    <row r="9" spans="1:10" ht="18.75" x14ac:dyDescent="0.3">
      <c r="A9" s="243">
        <v>6</v>
      </c>
      <c r="B9" s="244" t="s">
        <v>164</v>
      </c>
      <c r="C9" s="40">
        <v>1090</v>
      </c>
      <c r="D9" s="37">
        <v>1124</v>
      </c>
      <c r="E9" s="245">
        <v>714</v>
      </c>
      <c r="F9" s="245">
        <v>714</v>
      </c>
      <c r="G9" s="38">
        <v>122</v>
      </c>
      <c r="H9" s="243">
        <v>77</v>
      </c>
      <c r="I9" s="243">
        <v>17</v>
      </c>
      <c r="J9" s="243">
        <v>0</v>
      </c>
    </row>
    <row r="10" spans="1:10" ht="18.75" x14ac:dyDescent="0.3">
      <c r="A10" s="243">
        <v>7</v>
      </c>
      <c r="B10" s="244" t="s">
        <v>165</v>
      </c>
      <c r="C10" s="40">
        <v>1900</v>
      </c>
      <c r="D10" s="37">
        <v>533</v>
      </c>
      <c r="E10" s="245">
        <v>441</v>
      </c>
      <c r="F10" s="245">
        <v>441</v>
      </c>
      <c r="G10" s="38">
        <v>87</v>
      </c>
      <c r="H10" s="243">
        <v>38</v>
      </c>
      <c r="I10" s="243">
        <v>24</v>
      </c>
      <c r="J10" s="243">
        <v>7</v>
      </c>
    </row>
    <row r="11" spans="1:10" ht="18.75" x14ac:dyDescent="0.3">
      <c r="A11" s="243">
        <v>8</v>
      </c>
      <c r="B11" s="244" t="s">
        <v>166</v>
      </c>
      <c r="C11" s="40">
        <v>2182</v>
      </c>
      <c r="D11" s="37">
        <v>2519</v>
      </c>
      <c r="E11" s="245">
        <v>2385</v>
      </c>
      <c r="F11" s="245">
        <v>2385</v>
      </c>
      <c r="G11" s="38">
        <v>93</v>
      </c>
      <c r="H11" s="243">
        <v>47</v>
      </c>
      <c r="I11" s="243">
        <v>32</v>
      </c>
      <c r="J11" s="243">
        <v>0</v>
      </c>
    </row>
    <row r="12" spans="1:10" ht="18.75" x14ac:dyDescent="0.3">
      <c r="A12" s="243">
        <v>9</v>
      </c>
      <c r="B12" s="244" t="s">
        <v>167</v>
      </c>
      <c r="C12" s="40">
        <v>4221</v>
      </c>
      <c r="D12" s="37">
        <v>4215</v>
      </c>
      <c r="E12" s="245">
        <v>3833</v>
      </c>
      <c r="F12" s="245">
        <v>3833</v>
      </c>
      <c r="G12" s="38">
        <v>225</v>
      </c>
      <c r="H12" s="243">
        <v>98</v>
      </c>
      <c r="I12" s="243">
        <v>38</v>
      </c>
      <c r="J12" s="243">
        <v>0</v>
      </c>
    </row>
    <row r="13" spans="1:10" ht="18.75" x14ac:dyDescent="0.3">
      <c r="A13" s="243">
        <v>10</v>
      </c>
      <c r="B13" s="244" t="s">
        <v>168</v>
      </c>
      <c r="C13" s="40">
        <v>1703</v>
      </c>
      <c r="D13" s="37">
        <v>1688</v>
      </c>
      <c r="E13" s="245">
        <v>1101</v>
      </c>
      <c r="F13" s="245">
        <v>1101</v>
      </c>
      <c r="G13" s="38">
        <v>191</v>
      </c>
      <c r="H13" s="243">
        <v>67</v>
      </c>
      <c r="I13" s="243">
        <v>23</v>
      </c>
      <c r="J13" s="243">
        <v>0</v>
      </c>
    </row>
    <row r="14" spans="1:10" ht="18.75" x14ac:dyDescent="0.3">
      <c r="A14" s="243">
        <v>11</v>
      </c>
      <c r="B14" s="244" t="s">
        <v>169</v>
      </c>
      <c r="C14" s="40">
        <v>2516</v>
      </c>
      <c r="D14" s="37">
        <v>2567</v>
      </c>
      <c r="E14" s="245">
        <v>1787</v>
      </c>
      <c r="F14" s="245">
        <v>1787</v>
      </c>
      <c r="G14" s="38">
        <v>390</v>
      </c>
      <c r="H14" s="243">
        <v>30</v>
      </c>
      <c r="I14" s="243">
        <v>184</v>
      </c>
      <c r="J14" s="243">
        <v>17</v>
      </c>
    </row>
    <row r="15" spans="1:10" ht="18.75" x14ac:dyDescent="0.3">
      <c r="A15" s="243">
        <v>12</v>
      </c>
      <c r="B15" s="244" t="s">
        <v>170</v>
      </c>
      <c r="C15" s="40">
        <v>3217</v>
      </c>
      <c r="D15" s="37">
        <v>1739</v>
      </c>
      <c r="E15" s="245">
        <v>1672</v>
      </c>
      <c r="F15" s="245">
        <v>1672</v>
      </c>
      <c r="G15" s="38">
        <v>65</v>
      </c>
      <c r="H15" s="243">
        <v>29</v>
      </c>
      <c r="I15" s="243">
        <v>12</v>
      </c>
      <c r="J15" s="243">
        <v>0</v>
      </c>
    </row>
    <row r="16" spans="1:10" ht="18.75" x14ac:dyDescent="0.3">
      <c r="A16" s="243">
        <v>13</v>
      </c>
      <c r="B16" s="244" t="s">
        <v>171</v>
      </c>
      <c r="C16" s="40">
        <v>3052</v>
      </c>
      <c r="D16" s="37">
        <v>2503</v>
      </c>
      <c r="E16" s="245">
        <v>1394</v>
      </c>
      <c r="F16" s="245">
        <v>1394</v>
      </c>
      <c r="G16" s="38">
        <v>469</v>
      </c>
      <c r="H16" s="243">
        <v>70</v>
      </c>
      <c r="I16" s="243">
        <v>307</v>
      </c>
      <c r="J16" s="243">
        <v>56</v>
      </c>
    </row>
    <row r="17" spans="1:10" ht="18.75" x14ac:dyDescent="0.3">
      <c r="A17" s="243">
        <v>14</v>
      </c>
      <c r="B17" s="244" t="s">
        <v>172</v>
      </c>
      <c r="C17" s="40">
        <v>2600</v>
      </c>
      <c r="D17" s="37">
        <v>4273</v>
      </c>
      <c r="E17" s="245">
        <v>3106</v>
      </c>
      <c r="F17" s="245">
        <v>3106</v>
      </c>
      <c r="G17" s="38">
        <v>600</v>
      </c>
      <c r="H17" s="243">
        <v>163</v>
      </c>
      <c r="I17" s="243">
        <v>238</v>
      </c>
      <c r="J17" s="243">
        <v>200</v>
      </c>
    </row>
    <row r="18" spans="1:10" ht="18.75" x14ac:dyDescent="0.3">
      <c r="A18" s="243">
        <v>15</v>
      </c>
      <c r="B18" s="244" t="s">
        <v>174</v>
      </c>
      <c r="C18" s="40">
        <v>1639</v>
      </c>
      <c r="D18" s="37">
        <v>1268</v>
      </c>
      <c r="E18" s="245">
        <v>1104</v>
      </c>
      <c r="F18" s="245">
        <v>1104</v>
      </c>
      <c r="G18" s="38">
        <v>78</v>
      </c>
      <c r="H18" s="243">
        <v>48</v>
      </c>
      <c r="I18" s="243">
        <v>19</v>
      </c>
      <c r="J18" s="243">
        <v>0</v>
      </c>
    </row>
    <row r="19" spans="1:10" ht="18.75" x14ac:dyDescent="0.3">
      <c r="A19" s="243">
        <v>16</v>
      </c>
      <c r="B19" s="244" t="s">
        <v>175</v>
      </c>
      <c r="C19" s="40">
        <v>1952</v>
      </c>
      <c r="D19" s="37">
        <v>1511</v>
      </c>
      <c r="E19" s="245">
        <v>1323</v>
      </c>
      <c r="F19" s="245">
        <v>1323</v>
      </c>
      <c r="G19" s="38">
        <v>31</v>
      </c>
      <c r="H19" s="243">
        <v>12</v>
      </c>
      <c r="I19" s="243">
        <v>19</v>
      </c>
      <c r="J19" s="243">
        <v>0</v>
      </c>
    </row>
    <row r="20" spans="1:10" ht="18.75" x14ac:dyDescent="0.3">
      <c r="A20" s="243">
        <v>17</v>
      </c>
      <c r="B20" s="244" t="s">
        <v>176</v>
      </c>
      <c r="C20" s="40">
        <v>1784</v>
      </c>
      <c r="D20" s="37">
        <v>1631</v>
      </c>
      <c r="E20" s="245">
        <v>1096</v>
      </c>
      <c r="F20" s="245">
        <v>1096</v>
      </c>
      <c r="G20" s="38">
        <v>286</v>
      </c>
      <c r="H20" s="243">
        <v>50</v>
      </c>
      <c r="I20" s="243">
        <v>70</v>
      </c>
      <c r="J20" s="243">
        <v>103</v>
      </c>
    </row>
    <row r="21" spans="1:10" ht="18.75" x14ac:dyDescent="0.3">
      <c r="A21" s="243">
        <v>18</v>
      </c>
      <c r="B21" s="244" t="s">
        <v>177</v>
      </c>
      <c r="C21" s="40">
        <v>3843</v>
      </c>
      <c r="D21" s="37">
        <v>5245</v>
      </c>
      <c r="E21" s="245">
        <v>4540</v>
      </c>
      <c r="F21" s="245">
        <v>4540</v>
      </c>
      <c r="G21" s="38">
        <v>608</v>
      </c>
      <c r="H21" s="243">
        <v>0</v>
      </c>
      <c r="I21" s="243">
        <v>201</v>
      </c>
      <c r="J21" s="243">
        <v>3</v>
      </c>
    </row>
    <row r="22" spans="1:10" ht="18.75" x14ac:dyDescent="0.3">
      <c r="A22" s="243">
        <v>19</v>
      </c>
      <c r="B22" s="244" t="s">
        <v>179</v>
      </c>
      <c r="C22" s="40">
        <v>2758</v>
      </c>
      <c r="D22" s="37">
        <v>2748</v>
      </c>
      <c r="E22" s="245">
        <v>1770</v>
      </c>
      <c r="F22" s="245">
        <v>1770</v>
      </c>
      <c r="G22" s="38">
        <v>231</v>
      </c>
      <c r="H22" s="243">
        <v>44</v>
      </c>
      <c r="I22" s="243">
        <v>134</v>
      </c>
      <c r="J22" s="243">
        <v>27</v>
      </c>
    </row>
    <row r="23" spans="1:10" ht="18.75" x14ac:dyDescent="0.3">
      <c r="A23" s="243">
        <v>20</v>
      </c>
      <c r="B23" s="244" t="s">
        <v>180</v>
      </c>
      <c r="C23" s="40">
        <v>3509</v>
      </c>
      <c r="D23" s="37">
        <v>5666</v>
      </c>
      <c r="E23" s="245">
        <v>5569</v>
      </c>
      <c r="F23" s="245">
        <v>5569</v>
      </c>
      <c r="G23" s="38">
        <v>97</v>
      </c>
      <c r="H23" s="243">
        <v>80</v>
      </c>
      <c r="I23" s="243">
        <v>15</v>
      </c>
      <c r="J23" s="243">
        <v>2</v>
      </c>
    </row>
    <row r="24" spans="1:10" ht="18.75" x14ac:dyDescent="0.3">
      <c r="A24" s="243">
        <v>21</v>
      </c>
      <c r="B24" s="244" t="s">
        <v>181</v>
      </c>
      <c r="C24" s="40">
        <v>438</v>
      </c>
      <c r="D24" s="37">
        <v>482</v>
      </c>
      <c r="E24" s="245">
        <v>246</v>
      </c>
      <c r="F24" s="245">
        <v>246</v>
      </c>
      <c r="G24" s="38">
        <v>110</v>
      </c>
      <c r="H24" s="243">
        <v>0</v>
      </c>
      <c r="I24" s="243">
        <v>7</v>
      </c>
      <c r="J24" s="243">
        <v>103</v>
      </c>
    </row>
    <row r="25" spans="1:10" ht="18.75" x14ac:dyDescent="0.3">
      <c r="A25" s="243">
        <v>22</v>
      </c>
      <c r="B25" s="244" t="s">
        <v>182</v>
      </c>
      <c r="C25" s="40">
        <v>595</v>
      </c>
      <c r="D25" s="37">
        <v>416</v>
      </c>
      <c r="E25" s="245">
        <v>254</v>
      </c>
      <c r="F25" s="245">
        <v>254</v>
      </c>
      <c r="G25" s="38">
        <v>64</v>
      </c>
      <c r="H25" s="243">
        <v>8</v>
      </c>
      <c r="I25" s="243">
        <v>4</v>
      </c>
      <c r="J25" s="243">
        <v>1</v>
      </c>
    </row>
    <row r="26" spans="1:10" ht="18.75" x14ac:dyDescent="0.3">
      <c r="A26" s="243">
        <v>23</v>
      </c>
      <c r="B26" s="244" t="s">
        <v>183</v>
      </c>
      <c r="C26" s="40">
        <v>3013</v>
      </c>
      <c r="D26" s="37">
        <v>2442</v>
      </c>
      <c r="E26" s="245">
        <v>1535</v>
      </c>
      <c r="F26" s="245">
        <v>1535</v>
      </c>
      <c r="G26" s="38">
        <v>187</v>
      </c>
      <c r="H26" s="243">
        <v>0</v>
      </c>
      <c r="I26" s="243">
        <v>169</v>
      </c>
      <c r="J26" s="243">
        <v>0</v>
      </c>
    </row>
    <row r="27" spans="1:10" ht="18.75" x14ac:dyDescent="0.3">
      <c r="A27" s="243">
        <v>24</v>
      </c>
      <c r="B27" s="244" t="s">
        <v>184</v>
      </c>
      <c r="C27" s="40">
        <v>2796</v>
      </c>
      <c r="D27" s="37">
        <v>2338</v>
      </c>
      <c r="E27" s="245">
        <v>1347</v>
      </c>
      <c r="F27" s="245">
        <v>1347</v>
      </c>
      <c r="G27" s="38">
        <v>331</v>
      </c>
      <c r="H27" s="243">
        <v>110</v>
      </c>
      <c r="I27" s="243">
        <v>170</v>
      </c>
      <c r="J27" s="243">
        <v>9</v>
      </c>
    </row>
    <row r="28" spans="1:10" ht="18.75" x14ac:dyDescent="0.3">
      <c r="A28" s="243">
        <v>25</v>
      </c>
      <c r="B28" s="244" t="s">
        <v>185</v>
      </c>
      <c r="C28" s="40">
        <v>1818</v>
      </c>
      <c r="D28" s="37">
        <v>1702</v>
      </c>
      <c r="E28" s="245">
        <v>1658</v>
      </c>
      <c r="F28" s="245">
        <v>1658</v>
      </c>
      <c r="G28" s="38">
        <v>44</v>
      </c>
      <c r="H28" s="243">
        <v>30</v>
      </c>
      <c r="I28" s="243">
        <v>0</v>
      </c>
      <c r="J28" s="243">
        <v>9</v>
      </c>
    </row>
    <row r="29" spans="1:10" ht="18.75" x14ac:dyDescent="0.3">
      <c r="A29" s="243">
        <v>26</v>
      </c>
      <c r="B29" s="244" t="s">
        <v>187</v>
      </c>
      <c r="C29" s="40">
        <v>3165</v>
      </c>
      <c r="D29" s="37">
        <v>2833</v>
      </c>
      <c r="E29" s="245">
        <v>2362</v>
      </c>
      <c r="F29" s="245">
        <v>2362</v>
      </c>
      <c r="G29" s="38">
        <v>103</v>
      </c>
      <c r="H29" s="243">
        <v>103</v>
      </c>
      <c r="I29" s="243">
        <v>0</v>
      </c>
      <c r="J29" s="243">
        <v>0</v>
      </c>
    </row>
    <row r="30" spans="1:10" ht="18.75" x14ac:dyDescent="0.3">
      <c r="A30" s="243">
        <v>27</v>
      </c>
      <c r="B30" s="244" t="s">
        <v>188</v>
      </c>
      <c r="C30" s="40">
        <v>1115</v>
      </c>
      <c r="D30" s="37">
        <v>470</v>
      </c>
      <c r="E30" s="245">
        <v>310</v>
      </c>
      <c r="F30" s="245">
        <v>310</v>
      </c>
      <c r="G30" s="38">
        <v>61</v>
      </c>
      <c r="H30" s="243">
        <v>61</v>
      </c>
      <c r="I30" s="243">
        <v>0</v>
      </c>
      <c r="J30" s="243">
        <v>0</v>
      </c>
    </row>
    <row r="31" spans="1:10" ht="18.75" x14ac:dyDescent="0.3">
      <c r="A31" s="243">
        <v>28</v>
      </c>
      <c r="B31" s="246" t="s">
        <v>189</v>
      </c>
      <c r="C31" s="40">
        <v>2871</v>
      </c>
      <c r="D31" s="37">
        <v>1399</v>
      </c>
      <c r="E31" s="245">
        <v>1054</v>
      </c>
      <c r="F31" s="245">
        <v>1054</v>
      </c>
      <c r="G31" s="38">
        <v>246</v>
      </c>
      <c r="H31" s="243">
        <v>3</v>
      </c>
      <c r="I31" s="243">
        <v>147</v>
      </c>
      <c r="J31" s="243">
        <v>55</v>
      </c>
    </row>
    <row r="32" spans="1:10" ht="18.75" x14ac:dyDescent="0.3">
      <c r="A32" s="243">
        <v>29</v>
      </c>
      <c r="B32" s="254" t="s">
        <v>289</v>
      </c>
      <c r="C32" s="255">
        <v>1416</v>
      </c>
      <c r="D32" s="37">
        <v>1431</v>
      </c>
      <c r="E32" s="245">
        <v>1333</v>
      </c>
      <c r="F32" s="245">
        <v>1333</v>
      </c>
      <c r="G32" s="39">
        <v>98</v>
      </c>
      <c r="H32" s="256">
        <v>65</v>
      </c>
      <c r="I32" s="256">
        <v>31</v>
      </c>
      <c r="J32" s="256">
        <v>2</v>
      </c>
    </row>
    <row r="33" spans="1:10" ht="18.75" x14ac:dyDescent="0.3">
      <c r="A33" s="243">
        <v>30</v>
      </c>
      <c r="B33" s="247" t="s">
        <v>191</v>
      </c>
      <c r="C33" s="40">
        <v>1779</v>
      </c>
      <c r="D33" s="37">
        <v>2252</v>
      </c>
      <c r="E33" s="245">
        <v>1654</v>
      </c>
      <c r="F33" s="245">
        <v>1654</v>
      </c>
      <c r="G33" s="38">
        <v>356</v>
      </c>
      <c r="H33" s="243">
        <v>70</v>
      </c>
      <c r="I33" s="243">
        <v>45</v>
      </c>
      <c r="J33" s="243">
        <v>114</v>
      </c>
    </row>
    <row r="34" spans="1:10" ht="18.75" x14ac:dyDescent="0.3">
      <c r="A34" s="243">
        <v>31</v>
      </c>
      <c r="B34" s="246" t="s">
        <v>192</v>
      </c>
      <c r="C34" s="40">
        <v>2092</v>
      </c>
      <c r="D34" s="37">
        <v>1586</v>
      </c>
      <c r="E34" s="245">
        <v>1413</v>
      </c>
      <c r="F34" s="245">
        <v>1413</v>
      </c>
      <c r="G34" s="38">
        <v>141</v>
      </c>
      <c r="H34" s="243">
        <v>36</v>
      </c>
      <c r="I34" s="243">
        <v>93</v>
      </c>
      <c r="J34" s="243">
        <v>0</v>
      </c>
    </row>
    <row r="35" spans="1:10" ht="18.75" x14ac:dyDescent="0.3">
      <c r="A35" s="243">
        <v>32</v>
      </c>
      <c r="B35" s="246" t="s">
        <v>193</v>
      </c>
      <c r="C35" s="40">
        <v>819</v>
      </c>
      <c r="D35" s="37">
        <v>231</v>
      </c>
      <c r="E35" s="245">
        <v>209</v>
      </c>
      <c r="F35" s="245">
        <v>209</v>
      </c>
      <c r="G35" s="38">
        <v>22</v>
      </c>
      <c r="H35" s="243">
        <v>0</v>
      </c>
      <c r="I35" s="243">
        <v>0</v>
      </c>
      <c r="J35" s="243">
        <v>0</v>
      </c>
    </row>
    <row r="36" spans="1:10" ht="18.75" x14ac:dyDescent="0.3">
      <c r="A36" s="243">
        <v>33</v>
      </c>
      <c r="B36" s="246" t="s">
        <v>194</v>
      </c>
      <c r="C36" s="40">
        <v>2524</v>
      </c>
      <c r="D36" s="37">
        <v>2916</v>
      </c>
      <c r="E36" s="245">
        <v>2485</v>
      </c>
      <c r="F36" s="245">
        <v>2485</v>
      </c>
      <c r="G36" s="38">
        <v>204</v>
      </c>
      <c r="H36" s="243">
        <v>3</v>
      </c>
      <c r="I36" s="243">
        <v>91</v>
      </c>
      <c r="J36" s="243">
        <v>90</v>
      </c>
    </row>
    <row r="37" spans="1:10" ht="18.75" x14ac:dyDescent="0.3">
      <c r="A37" s="243">
        <v>34</v>
      </c>
      <c r="B37" s="246" t="s">
        <v>195</v>
      </c>
      <c r="C37" s="40">
        <v>3390</v>
      </c>
      <c r="D37" s="37">
        <v>3205</v>
      </c>
      <c r="E37" s="245">
        <v>3009</v>
      </c>
      <c r="F37" s="245">
        <v>3009</v>
      </c>
      <c r="G37" s="38">
        <v>196</v>
      </c>
      <c r="H37" s="243">
        <v>196</v>
      </c>
      <c r="I37" s="243">
        <v>0</v>
      </c>
      <c r="J37" s="243">
        <v>0</v>
      </c>
    </row>
    <row r="38" spans="1:10" ht="18.75" x14ac:dyDescent="0.3">
      <c r="A38" s="243">
        <v>35</v>
      </c>
      <c r="B38" s="246" t="s">
        <v>319</v>
      </c>
      <c r="C38" s="40">
        <v>1953</v>
      </c>
      <c r="D38" s="37">
        <v>732</v>
      </c>
      <c r="E38" s="245">
        <v>712</v>
      </c>
      <c r="F38" s="245">
        <v>712</v>
      </c>
      <c r="G38" s="38">
        <v>17</v>
      </c>
      <c r="H38" s="243">
        <v>2</v>
      </c>
      <c r="I38" s="243">
        <v>0</v>
      </c>
      <c r="J38" s="243">
        <v>9</v>
      </c>
    </row>
    <row r="39" spans="1:10" ht="18.75" x14ac:dyDescent="0.3">
      <c r="A39" s="243">
        <v>36</v>
      </c>
      <c r="B39" s="246" t="s">
        <v>197</v>
      </c>
      <c r="C39" s="40">
        <v>2939</v>
      </c>
      <c r="D39" s="37">
        <v>1815</v>
      </c>
      <c r="E39" s="245">
        <v>1033</v>
      </c>
      <c r="F39" s="245">
        <v>1033</v>
      </c>
      <c r="G39" s="38">
        <v>429</v>
      </c>
      <c r="H39" s="243">
        <v>4</v>
      </c>
      <c r="I39" s="243">
        <v>82</v>
      </c>
      <c r="J39" s="243">
        <v>343</v>
      </c>
    </row>
    <row r="40" spans="1:10" ht="18.75" x14ac:dyDescent="0.3">
      <c r="A40" s="243">
        <v>37</v>
      </c>
      <c r="B40" s="246" t="s">
        <v>198</v>
      </c>
      <c r="C40" s="40">
        <v>3074</v>
      </c>
      <c r="D40" s="37">
        <v>2420</v>
      </c>
      <c r="E40" s="245">
        <v>1686</v>
      </c>
      <c r="F40" s="245">
        <v>1686</v>
      </c>
      <c r="G40" s="38">
        <v>228</v>
      </c>
      <c r="H40" s="243">
        <v>180</v>
      </c>
      <c r="I40" s="243">
        <v>2</v>
      </c>
      <c r="J40" s="243">
        <v>0</v>
      </c>
    </row>
    <row r="41" spans="1:10" ht="18.75" x14ac:dyDescent="0.3">
      <c r="A41" s="243">
        <v>38</v>
      </c>
      <c r="B41" s="246" t="s">
        <v>199</v>
      </c>
      <c r="C41" s="40">
        <v>1982</v>
      </c>
      <c r="D41" s="37">
        <v>261</v>
      </c>
      <c r="E41" s="245">
        <v>242</v>
      </c>
      <c r="F41" s="245">
        <v>242</v>
      </c>
      <c r="G41" s="38">
        <v>19</v>
      </c>
      <c r="H41" s="243">
        <v>0</v>
      </c>
      <c r="I41" s="243">
        <v>10</v>
      </c>
      <c r="J41" s="243">
        <v>0</v>
      </c>
    </row>
    <row r="42" spans="1:10" ht="18.75" x14ac:dyDescent="0.3">
      <c r="A42" s="243">
        <v>39</v>
      </c>
      <c r="B42" s="246" t="s">
        <v>288</v>
      </c>
      <c r="C42" s="40">
        <v>2924</v>
      </c>
      <c r="D42" s="37">
        <v>3505</v>
      </c>
      <c r="E42" s="245">
        <v>2734</v>
      </c>
      <c r="F42" s="245">
        <v>2734</v>
      </c>
      <c r="G42" s="38">
        <v>128</v>
      </c>
      <c r="H42" s="243">
        <v>92</v>
      </c>
      <c r="I42" s="243">
        <v>11</v>
      </c>
      <c r="J42" s="243">
        <v>0</v>
      </c>
    </row>
    <row r="43" spans="1:10" ht="18.75" x14ac:dyDescent="0.3">
      <c r="A43" s="243">
        <v>40</v>
      </c>
      <c r="B43" s="246" t="s">
        <v>200</v>
      </c>
      <c r="C43" s="40">
        <v>3730</v>
      </c>
      <c r="D43" s="37">
        <v>2365</v>
      </c>
      <c r="E43" s="245">
        <v>1551</v>
      </c>
      <c r="F43" s="245">
        <v>1551</v>
      </c>
      <c r="G43" s="38">
        <v>347</v>
      </c>
      <c r="H43" s="243">
        <v>58</v>
      </c>
      <c r="I43" s="243">
        <v>165</v>
      </c>
      <c r="J43" s="243">
        <v>122</v>
      </c>
    </row>
    <row r="44" spans="1:10" ht="18.75" x14ac:dyDescent="0.3">
      <c r="A44" s="243">
        <v>41</v>
      </c>
      <c r="B44" s="246" t="s">
        <v>201</v>
      </c>
      <c r="C44" s="40">
        <v>5054</v>
      </c>
      <c r="D44" s="37">
        <v>7264</v>
      </c>
      <c r="E44" s="245">
        <v>7128</v>
      </c>
      <c r="F44" s="245">
        <v>7128</v>
      </c>
      <c r="G44" s="38">
        <v>100</v>
      </c>
      <c r="H44" s="243">
        <v>21</v>
      </c>
      <c r="I44" s="243">
        <v>8</v>
      </c>
      <c r="J44" s="243">
        <v>18</v>
      </c>
    </row>
    <row r="45" spans="1:10" ht="18.75" x14ac:dyDescent="0.3">
      <c r="A45" s="243"/>
      <c r="B45" s="248" t="s">
        <v>355</v>
      </c>
      <c r="C45" s="40">
        <v>0</v>
      </c>
      <c r="D45" s="37">
        <v>24109</v>
      </c>
      <c r="E45" s="249">
        <v>24109</v>
      </c>
      <c r="F45" s="249">
        <v>24109</v>
      </c>
      <c r="G45" s="38">
        <v>0</v>
      </c>
      <c r="H45" s="243">
        <v>0</v>
      </c>
      <c r="I45" s="243">
        <v>0</v>
      </c>
      <c r="J45" s="243">
        <v>0</v>
      </c>
    </row>
    <row r="46" spans="1:10" ht="18.75" x14ac:dyDescent="0.3">
      <c r="A46" s="250" t="s">
        <v>84</v>
      </c>
      <c r="B46" s="250"/>
      <c r="C46" s="251">
        <f ca="1">SUM(C4:C46)</f>
        <v>103000</v>
      </c>
      <c r="D46" s="252">
        <v>120593</v>
      </c>
      <c r="E46" s="251">
        <v>103556</v>
      </c>
      <c r="F46" s="251">
        <v>103556</v>
      </c>
      <c r="G46" s="253">
        <v>7900</v>
      </c>
      <c r="H46" s="253">
        <v>2247</v>
      </c>
      <c r="I46" s="253">
        <v>2719</v>
      </c>
      <c r="J46" s="253">
        <v>1307</v>
      </c>
    </row>
    <row r="47" spans="1:10" ht="29.25" customHeight="1" x14ac:dyDescent="0.2">
      <c r="B47" s="51" t="s">
        <v>286</v>
      </c>
      <c r="C47" s="51"/>
      <c r="D47" s="51"/>
      <c r="E47" s="51"/>
      <c r="F47" s="51"/>
      <c r="G47" s="51"/>
      <c r="H47" s="51"/>
      <c r="I47" s="51"/>
      <c r="J47" s="51"/>
    </row>
  </sheetData>
  <mergeCells count="11">
    <mergeCell ref="B47:J47"/>
    <mergeCell ref="A1:J1"/>
    <mergeCell ref="A2:A3"/>
    <mergeCell ref="B2:B3"/>
    <mergeCell ref="C2:C3"/>
    <mergeCell ref="D2:D3"/>
    <mergeCell ref="E2:E3"/>
    <mergeCell ref="F2:F3"/>
    <mergeCell ref="G2:G3"/>
    <mergeCell ref="H2:J2"/>
    <mergeCell ref="A46:B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8943-A5AF-43AF-A54D-B991D4ACA1A8}">
  <dimension ref="A1:W33"/>
  <sheetViews>
    <sheetView topLeftCell="A3" workbookViewId="0">
      <selection activeCell="M43" sqref="M43"/>
    </sheetView>
  </sheetViews>
  <sheetFormatPr defaultRowHeight="15" x14ac:dyDescent="0.25"/>
  <cols>
    <col min="2" max="2" width="36.28515625" bestFit="1" customWidth="1"/>
    <col min="13" max="13" width="15.7109375" customWidth="1"/>
  </cols>
  <sheetData>
    <row r="1" spans="1:23" ht="25.5" x14ac:dyDescent="0.35">
      <c r="A1" s="257" t="s">
        <v>356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</row>
    <row r="2" spans="1:23" x14ac:dyDescent="0.25">
      <c r="A2" s="258" t="s">
        <v>357</v>
      </c>
      <c r="B2" s="258" t="s">
        <v>290</v>
      </c>
      <c r="C2" s="258"/>
      <c r="D2" s="258" t="s">
        <v>358</v>
      </c>
      <c r="E2" s="258" t="s">
        <v>291</v>
      </c>
      <c r="F2" s="258"/>
      <c r="G2" s="258" t="s">
        <v>292</v>
      </c>
      <c r="H2" s="258"/>
      <c r="I2" s="258" t="s">
        <v>293</v>
      </c>
      <c r="J2" s="258"/>
      <c r="K2" s="258" t="s">
        <v>294</v>
      </c>
      <c r="L2" s="258"/>
      <c r="M2" s="258" t="s">
        <v>359</v>
      </c>
      <c r="N2" s="258" t="s">
        <v>360</v>
      </c>
      <c r="O2" s="258"/>
      <c r="P2" s="258" t="s">
        <v>361</v>
      </c>
      <c r="Q2" s="258"/>
      <c r="R2" s="258" t="s">
        <v>362</v>
      </c>
      <c r="S2" s="258"/>
      <c r="T2" s="258" t="s">
        <v>295</v>
      </c>
      <c r="U2" s="258"/>
      <c r="V2" s="258" t="s">
        <v>296</v>
      </c>
      <c r="W2" s="258"/>
    </row>
    <row r="3" spans="1:23" ht="57" x14ac:dyDescent="0.25">
      <c r="A3" s="258"/>
      <c r="B3" s="258"/>
      <c r="C3" s="258"/>
      <c r="D3" s="258"/>
      <c r="E3" s="259" t="s">
        <v>297</v>
      </c>
      <c r="F3" s="259" t="s">
        <v>298</v>
      </c>
      <c r="G3" s="259" t="s">
        <v>297</v>
      </c>
      <c r="H3" s="259" t="s">
        <v>298</v>
      </c>
      <c r="I3" s="259" t="s">
        <v>297</v>
      </c>
      <c r="J3" s="259" t="s">
        <v>298</v>
      </c>
      <c r="K3" s="259" t="s">
        <v>297</v>
      </c>
      <c r="L3" s="259" t="s">
        <v>298</v>
      </c>
      <c r="M3" s="258"/>
      <c r="N3" s="259" t="s">
        <v>297</v>
      </c>
      <c r="O3" s="259" t="s">
        <v>298</v>
      </c>
      <c r="P3" s="259" t="s">
        <v>297</v>
      </c>
      <c r="Q3" s="259" t="s">
        <v>298</v>
      </c>
      <c r="R3" s="259" t="s">
        <v>297</v>
      </c>
      <c r="S3" s="259" t="s">
        <v>298</v>
      </c>
      <c r="T3" s="259" t="s">
        <v>297</v>
      </c>
      <c r="U3" s="259" t="s">
        <v>298</v>
      </c>
      <c r="V3" s="259" t="s">
        <v>297</v>
      </c>
      <c r="W3" s="259" t="s">
        <v>298</v>
      </c>
    </row>
    <row r="4" spans="1:23" x14ac:dyDescent="0.25">
      <c r="A4" s="260">
        <v>1</v>
      </c>
      <c r="B4" s="261" t="s">
        <v>110</v>
      </c>
      <c r="C4" s="261" t="s">
        <v>208</v>
      </c>
      <c r="D4" s="262">
        <v>493.09107686818732</v>
      </c>
      <c r="E4" s="262">
        <v>286</v>
      </c>
      <c r="F4" s="262">
        <v>1795.39</v>
      </c>
      <c r="G4" s="262">
        <v>163</v>
      </c>
      <c r="H4" s="262">
        <v>1094.22</v>
      </c>
      <c r="I4" s="262">
        <v>248</v>
      </c>
      <c r="J4" s="262">
        <v>1816.45</v>
      </c>
      <c r="K4" s="262">
        <v>190</v>
      </c>
      <c r="L4" s="262">
        <v>1119.48</v>
      </c>
      <c r="M4" s="263">
        <f t="shared" ref="M4:M26" si="0">L4/D4</f>
        <v>2.2703310859126709</v>
      </c>
      <c r="N4" s="262">
        <v>83</v>
      </c>
      <c r="O4" s="262">
        <v>107</v>
      </c>
      <c r="P4" s="262">
        <v>61</v>
      </c>
      <c r="Q4" s="262">
        <v>496.94</v>
      </c>
      <c r="R4" s="262">
        <v>104</v>
      </c>
      <c r="S4" s="262">
        <v>581.02</v>
      </c>
      <c r="T4" s="262">
        <v>28</v>
      </c>
      <c r="U4" s="262">
        <v>253.26</v>
      </c>
      <c r="V4" s="262">
        <v>228</v>
      </c>
      <c r="W4" s="262">
        <v>1705.3</v>
      </c>
    </row>
    <row r="5" spans="1:23" x14ac:dyDescent="0.25">
      <c r="A5" s="260">
        <v>2</v>
      </c>
      <c r="B5" s="261" t="s">
        <v>220</v>
      </c>
      <c r="C5" s="261" t="s">
        <v>210</v>
      </c>
      <c r="D5" s="262">
        <v>160.50988846239019</v>
      </c>
      <c r="E5" s="262">
        <v>105</v>
      </c>
      <c r="F5" s="262">
        <v>763.18</v>
      </c>
      <c r="G5" s="262">
        <v>81</v>
      </c>
      <c r="H5" s="262">
        <v>616.03</v>
      </c>
      <c r="I5" s="262">
        <v>92</v>
      </c>
      <c r="J5" s="262">
        <v>997.71</v>
      </c>
      <c r="K5" s="262">
        <v>34</v>
      </c>
      <c r="L5" s="262">
        <v>346.51</v>
      </c>
      <c r="M5" s="263">
        <f t="shared" si="0"/>
        <v>2.1588078050480504</v>
      </c>
      <c r="N5" s="262">
        <v>5</v>
      </c>
      <c r="O5" s="262">
        <v>29</v>
      </c>
      <c r="P5" s="262">
        <v>21</v>
      </c>
      <c r="Q5" s="262">
        <v>191.91</v>
      </c>
      <c r="R5" s="262">
        <v>10</v>
      </c>
      <c r="S5" s="262">
        <v>79.25</v>
      </c>
      <c r="T5" s="262">
        <v>22</v>
      </c>
      <c r="U5" s="262">
        <v>137.63</v>
      </c>
      <c r="V5" s="262">
        <v>84</v>
      </c>
      <c r="W5" s="262">
        <v>913.61</v>
      </c>
    </row>
    <row r="6" spans="1:23" x14ac:dyDescent="0.25">
      <c r="A6" s="260">
        <v>3</v>
      </c>
      <c r="B6" s="261" t="s">
        <v>100</v>
      </c>
      <c r="C6" s="261" t="s">
        <v>208</v>
      </c>
      <c r="D6" s="262">
        <v>1387.467939396176</v>
      </c>
      <c r="E6" s="262">
        <v>614</v>
      </c>
      <c r="F6" s="262">
        <v>4336.51</v>
      </c>
      <c r="G6" s="262">
        <v>269</v>
      </c>
      <c r="H6" s="262">
        <v>2812.51</v>
      </c>
      <c r="I6" s="262">
        <v>565</v>
      </c>
      <c r="J6" s="262">
        <v>5747.93</v>
      </c>
      <c r="K6" s="262">
        <v>290</v>
      </c>
      <c r="L6" s="262">
        <v>2801.73</v>
      </c>
      <c r="M6" s="263">
        <f t="shared" si="0"/>
        <v>2.0193115245742606</v>
      </c>
      <c r="N6" s="262">
        <v>16</v>
      </c>
      <c r="O6" s="262">
        <v>274</v>
      </c>
      <c r="P6" s="262">
        <v>181</v>
      </c>
      <c r="Q6" s="262">
        <v>1654.24</v>
      </c>
      <c r="R6" s="262">
        <v>131</v>
      </c>
      <c r="S6" s="262">
        <v>560.6</v>
      </c>
      <c r="T6" s="262">
        <v>261</v>
      </c>
      <c r="U6" s="262">
        <v>1577.32</v>
      </c>
      <c r="V6" s="262">
        <v>504</v>
      </c>
      <c r="W6" s="262">
        <v>5338.05</v>
      </c>
    </row>
    <row r="7" spans="1:23" x14ac:dyDescent="0.25">
      <c r="A7" s="260">
        <v>4</v>
      </c>
      <c r="B7" s="261" t="s">
        <v>111</v>
      </c>
      <c r="C7" s="261" t="s">
        <v>208</v>
      </c>
      <c r="D7" s="262">
        <v>564.71402423660822</v>
      </c>
      <c r="E7" s="262">
        <v>223</v>
      </c>
      <c r="F7" s="262">
        <v>1714.91</v>
      </c>
      <c r="G7" s="262">
        <v>120</v>
      </c>
      <c r="H7" s="262">
        <v>1127.1300000000001</v>
      </c>
      <c r="I7" s="262">
        <v>256</v>
      </c>
      <c r="J7" s="262">
        <v>2052.71</v>
      </c>
      <c r="K7" s="262">
        <v>133</v>
      </c>
      <c r="L7" s="262">
        <v>964.61</v>
      </c>
      <c r="M7" s="263">
        <f t="shared" si="0"/>
        <v>1.7081389138581766</v>
      </c>
      <c r="N7" s="262">
        <v>0</v>
      </c>
      <c r="O7" s="262">
        <v>133</v>
      </c>
      <c r="P7" s="262">
        <v>92</v>
      </c>
      <c r="Q7" s="262">
        <v>631.9</v>
      </c>
      <c r="R7" s="262">
        <v>48</v>
      </c>
      <c r="S7" s="262">
        <v>308.04000000000002</v>
      </c>
      <c r="T7" s="262">
        <v>67</v>
      </c>
      <c r="U7" s="262">
        <v>428.62</v>
      </c>
      <c r="V7" s="262">
        <v>208</v>
      </c>
      <c r="W7" s="262">
        <v>1725.93</v>
      </c>
    </row>
    <row r="8" spans="1:23" x14ac:dyDescent="0.25">
      <c r="A8" s="260">
        <v>5</v>
      </c>
      <c r="B8" s="261" t="s">
        <v>104</v>
      </c>
      <c r="C8" s="261" t="s">
        <v>208</v>
      </c>
      <c r="D8" s="262">
        <v>399.5054189734505</v>
      </c>
      <c r="E8" s="262">
        <v>146</v>
      </c>
      <c r="F8" s="262">
        <v>738.27</v>
      </c>
      <c r="G8" s="262">
        <v>47</v>
      </c>
      <c r="H8" s="262">
        <v>361.3</v>
      </c>
      <c r="I8" s="262">
        <v>101</v>
      </c>
      <c r="J8" s="262">
        <v>965.31</v>
      </c>
      <c r="K8" s="262">
        <v>60</v>
      </c>
      <c r="L8" s="262">
        <v>641.04</v>
      </c>
      <c r="M8" s="263">
        <f t="shared" si="0"/>
        <v>1.6045839919948641</v>
      </c>
      <c r="N8" s="262">
        <v>0</v>
      </c>
      <c r="O8" s="262">
        <v>60</v>
      </c>
      <c r="P8" s="262">
        <v>30</v>
      </c>
      <c r="Q8" s="262">
        <v>284.3</v>
      </c>
      <c r="R8" s="262">
        <v>92</v>
      </c>
      <c r="S8" s="262">
        <v>397.08</v>
      </c>
      <c r="T8" s="262">
        <v>9</v>
      </c>
      <c r="U8" s="262">
        <v>43.7</v>
      </c>
      <c r="V8" s="262">
        <v>90</v>
      </c>
      <c r="W8" s="262">
        <v>849.59</v>
      </c>
    </row>
    <row r="9" spans="1:23" x14ac:dyDescent="0.25">
      <c r="A9" s="260">
        <v>6</v>
      </c>
      <c r="B9" s="261" t="s">
        <v>103</v>
      </c>
      <c r="C9" s="261" t="s">
        <v>208</v>
      </c>
      <c r="D9" s="262">
        <v>527.22541897345047</v>
      </c>
      <c r="E9" s="262">
        <v>189</v>
      </c>
      <c r="F9" s="262">
        <v>1287.03</v>
      </c>
      <c r="G9" s="262">
        <v>93</v>
      </c>
      <c r="H9" s="262">
        <v>726.56</v>
      </c>
      <c r="I9" s="262">
        <v>214</v>
      </c>
      <c r="J9" s="262">
        <v>1870.71</v>
      </c>
      <c r="K9" s="262">
        <v>93</v>
      </c>
      <c r="L9" s="262">
        <v>841.46</v>
      </c>
      <c r="M9" s="263">
        <f t="shared" si="0"/>
        <v>1.596015612521849</v>
      </c>
      <c r="N9" s="262">
        <v>9</v>
      </c>
      <c r="O9" s="262">
        <v>84</v>
      </c>
      <c r="P9" s="262">
        <v>81</v>
      </c>
      <c r="Q9" s="262">
        <v>627.94000000000005</v>
      </c>
      <c r="R9" s="262">
        <v>48</v>
      </c>
      <c r="S9" s="262">
        <v>237.66</v>
      </c>
      <c r="T9" s="262">
        <v>56</v>
      </c>
      <c r="U9" s="262">
        <v>385.17</v>
      </c>
      <c r="V9" s="262">
        <v>177</v>
      </c>
      <c r="W9" s="262">
        <v>1579.97</v>
      </c>
    </row>
    <row r="10" spans="1:23" x14ac:dyDescent="0.25">
      <c r="A10" s="260">
        <v>7</v>
      </c>
      <c r="B10" s="261" t="s">
        <v>108</v>
      </c>
      <c r="C10" s="261" t="s">
        <v>208</v>
      </c>
      <c r="D10" s="262">
        <v>1208.8816583130333</v>
      </c>
      <c r="E10" s="262">
        <v>648</v>
      </c>
      <c r="F10" s="262">
        <v>4068.73</v>
      </c>
      <c r="G10" s="262">
        <v>244</v>
      </c>
      <c r="H10" s="262">
        <v>1956.28</v>
      </c>
      <c r="I10" s="262">
        <v>539</v>
      </c>
      <c r="J10" s="262">
        <v>3715.24</v>
      </c>
      <c r="K10" s="262">
        <v>322</v>
      </c>
      <c r="L10" s="262">
        <v>1881.81</v>
      </c>
      <c r="M10" s="263">
        <f t="shared" si="0"/>
        <v>1.5566536120880705</v>
      </c>
      <c r="N10" s="262">
        <v>5</v>
      </c>
      <c r="O10" s="262">
        <v>317</v>
      </c>
      <c r="P10" s="262">
        <v>160</v>
      </c>
      <c r="Q10" s="262">
        <v>938.83</v>
      </c>
      <c r="R10" s="262">
        <v>335</v>
      </c>
      <c r="S10" s="262">
        <v>1810.69</v>
      </c>
      <c r="T10" s="262">
        <v>118</v>
      </c>
      <c r="U10" s="262">
        <v>775.42</v>
      </c>
      <c r="V10" s="262">
        <v>447</v>
      </c>
      <c r="W10" s="262">
        <v>3185.15</v>
      </c>
    </row>
    <row r="11" spans="1:23" x14ac:dyDescent="0.25">
      <c r="A11" s="260">
        <v>8</v>
      </c>
      <c r="B11" s="261" t="s">
        <v>209</v>
      </c>
      <c r="C11" s="261" t="s">
        <v>208</v>
      </c>
      <c r="D11" s="262">
        <v>179.63475230678378</v>
      </c>
      <c r="E11" s="262">
        <v>54</v>
      </c>
      <c r="F11" s="262">
        <v>238.34</v>
      </c>
      <c r="G11" s="262">
        <v>34</v>
      </c>
      <c r="H11" s="262">
        <v>187.86</v>
      </c>
      <c r="I11" s="262">
        <v>62</v>
      </c>
      <c r="J11" s="262">
        <v>414.86</v>
      </c>
      <c r="K11" s="262">
        <v>40</v>
      </c>
      <c r="L11" s="262">
        <v>203.92</v>
      </c>
      <c r="M11" s="263">
        <f t="shared" si="0"/>
        <v>1.1351923688560073</v>
      </c>
      <c r="N11" s="262">
        <v>0</v>
      </c>
      <c r="O11" s="262">
        <v>40</v>
      </c>
      <c r="P11" s="262">
        <v>19</v>
      </c>
      <c r="Q11" s="262">
        <v>108.26</v>
      </c>
      <c r="R11" s="262">
        <v>18</v>
      </c>
      <c r="S11" s="262">
        <v>71.42</v>
      </c>
      <c r="T11" s="262">
        <v>7</v>
      </c>
      <c r="U11" s="262">
        <v>20.5</v>
      </c>
      <c r="V11" s="262">
        <v>54</v>
      </c>
      <c r="W11" s="262">
        <v>356.21</v>
      </c>
    </row>
    <row r="12" spans="1:23" x14ac:dyDescent="0.25">
      <c r="A12" s="260">
        <v>9</v>
      </c>
      <c r="B12" s="261" t="s">
        <v>101</v>
      </c>
      <c r="C12" s="261" t="s">
        <v>208</v>
      </c>
      <c r="D12" s="262">
        <v>416.61183583081123</v>
      </c>
      <c r="E12" s="262">
        <v>100</v>
      </c>
      <c r="F12" s="262">
        <v>718.97</v>
      </c>
      <c r="G12" s="262">
        <v>29</v>
      </c>
      <c r="H12" s="262">
        <v>298.55</v>
      </c>
      <c r="I12" s="262">
        <v>79</v>
      </c>
      <c r="J12" s="262">
        <v>601.08000000000004</v>
      </c>
      <c r="K12" s="262">
        <v>46</v>
      </c>
      <c r="L12" s="262">
        <v>337.53</v>
      </c>
      <c r="M12" s="263">
        <f t="shared" si="0"/>
        <v>0.81017861464952012</v>
      </c>
      <c r="N12" s="262">
        <v>4</v>
      </c>
      <c r="O12" s="262">
        <v>42</v>
      </c>
      <c r="P12" s="262">
        <v>35</v>
      </c>
      <c r="Q12" s="262">
        <v>276</v>
      </c>
      <c r="R12" s="262">
        <v>14</v>
      </c>
      <c r="S12" s="262">
        <v>106.43</v>
      </c>
      <c r="T12" s="262">
        <v>61</v>
      </c>
      <c r="U12" s="262">
        <v>349.46</v>
      </c>
      <c r="V12" s="262">
        <v>68</v>
      </c>
      <c r="W12" s="262">
        <v>535.4</v>
      </c>
    </row>
    <row r="13" spans="1:23" x14ac:dyDescent="0.25">
      <c r="A13" s="260">
        <v>10</v>
      </c>
      <c r="B13" s="261" t="s">
        <v>363</v>
      </c>
      <c r="C13" s="261" t="s">
        <v>210</v>
      </c>
      <c r="D13" s="262">
        <v>59.083441093969142</v>
      </c>
      <c r="E13" s="262">
        <v>6</v>
      </c>
      <c r="F13" s="262">
        <v>60.5</v>
      </c>
      <c r="G13" s="262">
        <v>0</v>
      </c>
      <c r="H13" s="262">
        <v>0</v>
      </c>
      <c r="I13" s="262">
        <v>6</v>
      </c>
      <c r="J13" s="262">
        <v>79.52</v>
      </c>
      <c r="K13" s="262">
        <v>3</v>
      </c>
      <c r="L13" s="262">
        <v>45.75</v>
      </c>
      <c r="M13" s="263">
        <f t="shared" si="0"/>
        <v>0.77432863003420882</v>
      </c>
      <c r="N13" s="262">
        <v>0</v>
      </c>
      <c r="O13" s="262">
        <v>3</v>
      </c>
      <c r="P13" s="262">
        <v>4</v>
      </c>
      <c r="Q13" s="262">
        <v>49.52</v>
      </c>
      <c r="R13" s="262">
        <v>0</v>
      </c>
      <c r="S13" s="262">
        <v>0</v>
      </c>
      <c r="T13" s="262">
        <v>6</v>
      </c>
      <c r="U13" s="262">
        <v>60.5</v>
      </c>
      <c r="V13" s="262">
        <v>6</v>
      </c>
      <c r="W13" s="262">
        <v>79.52</v>
      </c>
    </row>
    <row r="14" spans="1:23" x14ac:dyDescent="0.25">
      <c r="A14" s="260">
        <v>11</v>
      </c>
      <c r="B14" s="261" t="s">
        <v>107</v>
      </c>
      <c r="C14" s="261" t="s">
        <v>208</v>
      </c>
      <c r="D14" s="262">
        <v>120.65941020152063</v>
      </c>
      <c r="E14" s="262">
        <v>9</v>
      </c>
      <c r="F14" s="262">
        <v>97.51</v>
      </c>
      <c r="G14" s="262">
        <v>6</v>
      </c>
      <c r="H14" s="262">
        <v>57.55</v>
      </c>
      <c r="I14" s="262">
        <v>13</v>
      </c>
      <c r="J14" s="262">
        <v>123.89</v>
      </c>
      <c r="K14" s="262">
        <v>7</v>
      </c>
      <c r="L14" s="262">
        <v>83.69</v>
      </c>
      <c r="M14" s="263">
        <f t="shared" si="0"/>
        <v>0.69360524686988134</v>
      </c>
      <c r="N14" s="262">
        <v>0</v>
      </c>
      <c r="O14" s="262">
        <v>7</v>
      </c>
      <c r="P14" s="262">
        <v>3</v>
      </c>
      <c r="Q14" s="262">
        <v>7.85</v>
      </c>
      <c r="R14" s="262">
        <v>0</v>
      </c>
      <c r="S14" s="262">
        <v>0</v>
      </c>
      <c r="T14" s="262">
        <v>5</v>
      </c>
      <c r="U14" s="262">
        <v>45.75</v>
      </c>
      <c r="V14" s="262">
        <v>12</v>
      </c>
      <c r="W14" s="262">
        <v>108.05</v>
      </c>
    </row>
    <row r="15" spans="1:23" x14ac:dyDescent="0.25">
      <c r="A15" s="260">
        <v>12</v>
      </c>
      <c r="B15" s="261" t="s">
        <v>285</v>
      </c>
      <c r="C15" s="261" t="s">
        <v>210</v>
      </c>
      <c r="D15" s="262">
        <v>477.6253575699418</v>
      </c>
      <c r="E15" s="262">
        <v>21</v>
      </c>
      <c r="F15" s="262">
        <v>231.95</v>
      </c>
      <c r="G15" s="262">
        <v>11</v>
      </c>
      <c r="H15" s="262">
        <v>182.42</v>
      </c>
      <c r="I15" s="262">
        <v>26</v>
      </c>
      <c r="J15" s="262">
        <v>355.43</v>
      </c>
      <c r="K15" s="262">
        <v>19</v>
      </c>
      <c r="L15" s="262">
        <v>273.77999999999997</v>
      </c>
      <c r="M15" s="263">
        <f t="shared" si="0"/>
        <v>0.57321077212678895</v>
      </c>
      <c r="N15" s="262">
        <v>0</v>
      </c>
      <c r="O15" s="262">
        <v>19</v>
      </c>
      <c r="P15" s="262">
        <v>9</v>
      </c>
      <c r="Q15" s="262">
        <v>124.02</v>
      </c>
      <c r="R15" s="262">
        <v>7</v>
      </c>
      <c r="S15" s="262">
        <v>46.5</v>
      </c>
      <c r="T15" s="262">
        <v>8</v>
      </c>
      <c r="U15" s="262">
        <v>116.7</v>
      </c>
      <c r="V15" s="262">
        <v>26</v>
      </c>
      <c r="W15" s="262">
        <v>355.43</v>
      </c>
    </row>
    <row r="16" spans="1:23" x14ac:dyDescent="0.25">
      <c r="A16" s="260">
        <v>13</v>
      </c>
      <c r="B16" s="261" t="s">
        <v>136</v>
      </c>
      <c r="C16" s="261" t="s">
        <v>236</v>
      </c>
      <c r="D16" s="262">
        <v>1757</v>
      </c>
      <c r="E16" s="262">
        <v>642</v>
      </c>
      <c r="F16" s="262">
        <v>3396.87</v>
      </c>
      <c r="G16" s="262">
        <v>215</v>
      </c>
      <c r="H16" s="262">
        <v>1230.0900000000001</v>
      </c>
      <c r="I16" s="262">
        <v>552</v>
      </c>
      <c r="J16" s="262">
        <v>3718.29</v>
      </c>
      <c r="K16" s="262">
        <v>171</v>
      </c>
      <c r="L16" s="262">
        <v>962.38</v>
      </c>
      <c r="M16" s="263">
        <f t="shared" si="0"/>
        <v>0.54774046670461007</v>
      </c>
      <c r="N16" s="262">
        <v>11</v>
      </c>
      <c r="O16" s="262">
        <v>160</v>
      </c>
      <c r="P16" s="262">
        <v>191</v>
      </c>
      <c r="Q16" s="262">
        <v>1082.51</v>
      </c>
      <c r="R16" s="262">
        <v>306</v>
      </c>
      <c r="S16" s="262">
        <v>1535.66</v>
      </c>
      <c r="T16" s="262">
        <v>143</v>
      </c>
      <c r="U16" s="262">
        <v>787.11</v>
      </c>
      <c r="V16" s="262">
        <v>504</v>
      </c>
      <c r="W16" s="262">
        <v>3523.28</v>
      </c>
    </row>
    <row r="17" spans="1:23" x14ac:dyDescent="0.25">
      <c r="A17" s="260">
        <v>14</v>
      </c>
      <c r="B17" s="261" t="s">
        <v>105</v>
      </c>
      <c r="C17" s="261" t="s">
        <v>208</v>
      </c>
      <c r="D17" s="262">
        <v>326.00775230678374</v>
      </c>
      <c r="E17" s="262">
        <v>42</v>
      </c>
      <c r="F17" s="262">
        <v>304.33999999999997</v>
      </c>
      <c r="G17" s="262">
        <v>11</v>
      </c>
      <c r="H17" s="262">
        <v>119.37</v>
      </c>
      <c r="I17" s="262">
        <v>36</v>
      </c>
      <c r="J17" s="262">
        <v>271.12</v>
      </c>
      <c r="K17" s="262">
        <v>19</v>
      </c>
      <c r="L17" s="262">
        <v>166.62</v>
      </c>
      <c r="M17" s="263">
        <f t="shared" si="0"/>
        <v>0.51109214066543196</v>
      </c>
      <c r="N17" s="262">
        <v>1</v>
      </c>
      <c r="O17" s="262">
        <v>18</v>
      </c>
      <c r="P17" s="262">
        <v>19</v>
      </c>
      <c r="Q17" s="262">
        <v>129.58000000000001</v>
      </c>
      <c r="R17" s="262">
        <v>4</v>
      </c>
      <c r="S17" s="262">
        <v>24.85</v>
      </c>
      <c r="T17" s="262">
        <v>30</v>
      </c>
      <c r="U17" s="262">
        <v>212.64</v>
      </c>
      <c r="V17" s="262">
        <v>32</v>
      </c>
      <c r="W17" s="262">
        <v>253.31</v>
      </c>
    </row>
    <row r="18" spans="1:23" x14ac:dyDescent="0.25">
      <c r="A18" s="260">
        <v>15</v>
      </c>
      <c r="B18" s="261" t="s">
        <v>109</v>
      </c>
      <c r="C18" s="261" t="s">
        <v>208</v>
      </c>
      <c r="D18" s="262">
        <v>1961.0758032405697</v>
      </c>
      <c r="E18" s="262">
        <v>1232</v>
      </c>
      <c r="F18" s="262">
        <v>6628.15</v>
      </c>
      <c r="G18" s="262">
        <v>325</v>
      </c>
      <c r="H18" s="262">
        <v>1748.06</v>
      </c>
      <c r="I18" s="262">
        <v>316</v>
      </c>
      <c r="J18" s="262">
        <v>2353.4899999999998</v>
      </c>
      <c r="K18" s="262">
        <v>143</v>
      </c>
      <c r="L18" s="262">
        <v>986.99</v>
      </c>
      <c r="M18" s="263">
        <f t="shared" si="0"/>
        <v>0.50329008107134532</v>
      </c>
      <c r="N18" s="262">
        <v>5</v>
      </c>
      <c r="O18" s="262">
        <v>138</v>
      </c>
      <c r="P18" s="262">
        <v>150</v>
      </c>
      <c r="Q18" s="262">
        <v>989.29</v>
      </c>
      <c r="R18" s="262">
        <v>604</v>
      </c>
      <c r="S18" s="262">
        <v>3257.69</v>
      </c>
      <c r="T18" s="262">
        <v>323</v>
      </c>
      <c r="U18" s="262">
        <v>1551.72</v>
      </c>
      <c r="V18" s="262">
        <v>266</v>
      </c>
      <c r="W18" s="262">
        <v>2070.0700000000002</v>
      </c>
    </row>
    <row r="19" spans="1:23" x14ac:dyDescent="0.25">
      <c r="A19" s="260">
        <v>16</v>
      </c>
      <c r="B19" s="261" t="s">
        <v>102</v>
      </c>
      <c r="C19" s="261" t="s">
        <v>208</v>
      </c>
      <c r="D19" s="262">
        <v>224.06891020152062</v>
      </c>
      <c r="E19" s="262">
        <v>20</v>
      </c>
      <c r="F19" s="262">
        <v>81.069999999999993</v>
      </c>
      <c r="G19" s="262">
        <v>11</v>
      </c>
      <c r="H19" s="262">
        <v>60</v>
      </c>
      <c r="I19" s="262">
        <v>15</v>
      </c>
      <c r="J19" s="262">
        <v>208.27</v>
      </c>
      <c r="K19" s="262">
        <v>7</v>
      </c>
      <c r="L19" s="262">
        <v>90.07</v>
      </c>
      <c r="M19" s="263">
        <f t="shared" si="0"/>
        <v>0.40197455291318118</v>
      </c>
      <c r="N19" s="262">
        <v>0</v>
      </c>
      <c r="O19" s="262">
        <v>7</v>
      </c>
      <c r="P19" s="262">
        <v>5</v>
      </c>
      <c r="Q19" s="262">
        <v>55.67</v>
      </c>
      <c r="R19" s="262">
        <v>8</v>
      </c>
      <c r="S19" s="262">
        <v>22.5</v>
      </c>
      <c r="T19" s="262">
        <v>5</v>
      </c>
      <c r="U19" s="262">
        <v>18.829999999999998</v>
      </c>
      <c r="V19" s="262">
        <v>13</v>
      </c>
      <c r="W19" s="262">
        <v>178.62</v>
      </c>
    </row>
    <row r="20" spans="1:23" x14ac:dyDescent="0.25">
      <c r="A20" s="260">
        <v>17</v>
      </c>
      <c r="B20" s="261" t="s">
        <v>218</v>
      </c>
      <c r="C20" s="261" t="s">
        <v>210</v>
      </c>
      <c r="D20" s="262">
        <v>443.86191897345049</v>
      </c>
      <c r="E20" s="262">
        <v>40</v>
      </c>
      <c r="F20" s="262">
        <v>330.28</v>
      </c>
      <c r="G20" s="262">
        <v>6</v>
      </c>
      <c r="H20" s="262">
        <v>87.77</v>
      </c>
      <c r="I20" s="262">
        <v>16</v>
      </c>
      <c r="J20" s="262">
        <v>249.5</v>
      </c>
      <c r="K20" s="262">
        <v>10</v>
      </c>
      <c r="L20" s="262">
        <v>143.16</v>
      </c>
      <c r="M20" s="263">
        <f t="shared" si="0"/>
        <v>0.3225327379539471</v>
      </c>
      <c r="N20" s="262">
        <v>0</v>
      </c>
      <c r="O20" s="262">
        <v>10</v>
      </c>
      <c r="P20" s="262">
        <v>4</v>
      </c>
      <c r="Q20" s="262">
        <v>54.5</v>
      </c>
      <c r="R20" s="262">
        <v>2</v>
      </c>
      <c r="S20" s="262">
        <v>24.5</v>
      </c>
      <c r="T20" s="262">
        <v>33</v>
      </c>
      <c r="U20" s="262">
        <v>256.74</v>
      </c>
      <c r="V20" s="262">
        <v>14</v>
      </c>
      <c r="W20" s="262">
        <v>219.5</v>
      </c>
    </row>
    <row r="21" spans="1:23" x14ac:dyDescent="0.25">
      <c r="A21" s="260">
        <v>18</v>
      </c>
      <c r="B21" s="261" t="s">
        <v>112</v>
      </c>
      <c r="C21" s="261" t="s">
        <v>210</v>
      </c>
      <c r="D21" s="262">
        <v>269.59252423660831</v>
      </c>
      <c r="E21" s="262">
        <v>72</v>
      </c>
      <c r="F21" s="262">
        <v>208.5</v>
      </c>
      <c r="G21" s="262">
        <v>18</v>
      </c>
      <c r="H21" s="262">
        <v>36.14</v>
      </c>
      <c r="I21" s="262">
        <v>5</v>
      </c>
      <c r="J21" s="262">
        <v>80.150000000000006</v>
      </c>
      <c r="K21" s="262">
        <v>2</v>
      </c>
      <c r="L21" s="262">
        <v>35</v>
      </c>
      <c r="M21" s="263">
        <f t="shared" si="0"/>
        <v>0.12982555840191692</v>
      </c>
      <c r="N21" s="262">
        <v>2</v>
      </c>
      <c r="O21" s="262">
        <v>0</v>
      </c>
      <c r="P21" s="262">
        <v>3</v>
      </c>
      <c r="Q21" s="262">
        <v>49</v>
      </c>
      <c r="R21" s="262">
        <v>7</v>
      </c>
      <c r="S21" s="262">
        <v>15.25</v>
      </c>
      <c r="T21" s="262">
        <v>49</v>
      </c>
      <c r="U21" s="262">
        <v>163.25</v>
      </c>
      <c r="V21" s="262">
        <v>5</v>
      </c>
      <c r="W21" s="262">
        <v>80.150000000000006</v>
      </c>
    </row>
    <row r="22" spans="1:23" x14ac:dyDescent="0.25">
      <c r="A22" s="260">
        <v>19</v>
      </c>
      <c r="B22" s="261" t="s">
        <v>221</v>
      </c>
      <c r="C22" s="261" t="s">
        <v>210</v>
      </c>
      <c r="D22" s="262">
        <v>26.076962833099579</v>
      </c>
      <c r="E22" s="262">
        <v>0</v>
      </c>
      <c r="F22" s="262">
        <v>0</v>
      </c>
      <c r="G22" s="262">
        <v>0</v>
      </c>
      <c r="H22" s="262">
        <v>0</v>
      </c>
      <c r="I22" s="262">
        <v>0</v>
      </c>
      <c r="J22" s="262">
        <v>0</v>
      </c>
      <c r="K22" s="262">
        <v>0</v>
      </c>
      <c r="L22" s="262">
        <v>0</v>
      </c>
      <c r="M22" s="263">
        <f t="shared" si="0"/>
        <v>0</v>
      </c>
      <c r="N22" s="262">
        <v>0</v>
      </c>
      <c r="O22" s="262">
        <v>0</v>
      </c>
      <c r="P22" s="262">
        <v>0</v>
      </c>
      <c r="Q22" s="262">
        <v>0</v>
      </c>
      <c r="R22" s="262">
        <v>0</v>
      </c>
      <c r="S22" s="262">
        <v>0</v>
      </c>
      <c r="T22" s="262">
        <v>0</v>
      </c>
      <c r="U22" s="262">
        <v>0</v>
      </c>
      <c r="V22" s="262">
        <v>0</v>
      </c>
      <c r="W22" s="262">
        <v>0</v>
      </c>
    </row>
    <row r="23" spans="1:23" x14ac:dyDescent="0.25">
      <c r="A23" s="260">
        <v>20</v>
      </c>
      <c r="B23" s="261" t="s">
        <v>217</v>
      </c>
      <c r="C23" s="261" t="s">
        <v>210</v>
      </c>
      <c r="D23" s="262">
        <v>72</v>
      </c>
      <c r="E23" s="262">
        <v>0</v>
      </c>
      <c r="F23" s="262">
        <v>0</v>
      </c>
      <c r="G23" s="262">
        <v>0</v>
      </c>
      <c r="H23" s="262">
        <v>0</v>
      </c>
      <c r="I23" s="262">
        <v>0</v>
      </c>
      <c r="J23" s="262">
        <v>0</v>
      </c>
      <c r="K23" s="262">
        <v>0</v>
      </c>
      <c r="L23" s="262">
        <v>0</v>
      </c>
      <c r="M23" s="263">
        <f t="shared" si="0"/>
        <v>0</v>
      </c>
      <c r="N23" s="262">
        <v>0</v>
      </c>
      <c r="O23" s="262">
        <v>0</v>
      </c>
      <c r="P23" s="262">
        <v>0</v>
      </c>
      <c r="Q23" s="262">
        <v>0</v>
      </c>
      <c r="R23" s="262">
        <v>0</v>
      </c>
      <c r="S23" s="262">
        <v>0</v>
      </c>
      <c r="T23" s="262">
        <v>0</v>
      </c>
      <c r="U23" s="262">
        <v>0</v>
      </c>
      <c r="V23" s="262">
        <v>0</v>
      </c>
      <c r="W23" s="262">
        <v>0</v>
      </c>
    </row>
    <row r="24" spans="1:23" x14ac:dyDescent="0.25">
      <c r="A24" s="260">
        <v>21</v>
      </c>
      <c r="B24" s="261" t="s">
        <v>139</v>
      </c>
      <c r="C24" s="261" t="s">
        <v>364</v>
      </c>
      <c r="D24" s="262">
        <v>127.73741935483874</v>
      </c>
      <c r="E24" s="262">
        <v>0</v>
      </c>
      <c r="F24" s="262">
        <v>0</v>
      </c>
      <c r="G24" s="262">
        <v>0</v>
      </c>
      <c r="H24" s="262">
        <v>0</v>
      </c>
      <c r="I24" s="262">
        <v>0</v>
      </c>
      <c r="J24" s="262">
        <v>0</v>
      </c>
      <c r="K24" s="262">
        <v>0</v>
      </c>
      <c r="L24" s="262">
        <v>0</v>
      </c>
      <c r="M24" s="263">
        <f t="shared" si="0"/>
        <v>0</v>
      </c>
      <c r="N24" s="262">
        <v>0</v>
      </c>
      <c r="O24" s="262">
        <v>0</v>
      </c>
      <c r="P24" s="262">
        <v>0</v>
      </c>
      <c r="Q24" s="262">
        <v>0</v>
      </c>
      <c r="R24" s="262">
        <v>0</v>
      </c>
      <c r="S24" s="262">
        <v>0</v>
      </c>
      <c r="T24" s="262">
        <v>0</v>
      </c>
      <c r="U24" s="262">
        <v>0</v>
      </c>
      <c r="V24" s="262">
        <v>0</v>
      </c>
      <c r="W24" s="262">
        <v>0</v>
      </c>
    </row>
    <row r="25" spans="1:23" x14ac:dyDescent="0.25">
      <c r="A25" s="260">
        <v>22</v>
      </c>
      <c r="B25" s="261" t="s">
        <v>244</v>
      </c>
      <c r="C25" s="261" t="s">
        <v>364</v>
      </c>
      <c r="D25" s="262">
        <v>7.66</v>
      </c>
      <c r="E25" s="262">
        <v>0</v>
      </c>
      <c r="F25" s="262">
        <v>0</v>
      </c>
      <c r="G25" s="262">
        <v>0</v>
      </c>
      <c r="H25" s="262">
        <v>0</v>
      </c>
      <c r="I25" s="262">
        <v>0</v>
      </c>
      <c r="J25" s="262">
        <v>0</v>
      </c>
      <c r="K25" s="262">
        <v>0</v>
      </c>
      <c r="L25" s="262">
        <v>0</v>
      </c>
      <c r="M25" s="263">
        <f t="shared" si="0"/>
        <v>0</v>
      </c>
      <c r="N25" s="262">
        <v>0</v>
      </c>
      <c r="O25" s="262">
        <v>0</v>
      </c>
      <c r="P25" s="262">
        <v>0</v>
      </c>
      <c r="Q25" s="262">
        <v>0</v>
      </c>
      <c r="R25" s="262">
        <v>0</v>
      </c>
      <c r="S25" s="262">
        <v>0</v>
      </c>
      <c r="T25" s="262">
        <v>0</v>
      </c>
      <c r="U25" s="262">
        <v>0</v>
      </c>
      <c r="V25" s="262">
        <v>0</v>
      </c>
      <c r="W25" s="262"/>
    </row>
    <row r="26" spans="1:23" x14ac:dyDescent="0.25">
      <c r="A26" s="260">
        <v>23</v>
      </c>
      <c r="B26" s="261" t="s">
        <v>245</v>
      </c>
      <c r="C26" s="261" t="s">
        <v>364</v>
      </c>
      <c r="D26" s="262">
        <v>7.97</v>
      </c>
      <c r="E26" s="262">
        <v>0</v>
      </c>
      <c r="F26" s="262">
        <v>0</v>
      </c>
      <c r="G26" s="262">
        <v>0</v>
      </c>
      <c r="H26" s="262">
        <v>0</v>
      </c>
      <c r="I26" s="262">
        <v>0</v>
      </c>
      <c r="J26" s="262">
        <v>0</v>
      </c>
      <c r="K26" s="262">
        <v>0</v>
      </c>
      <c r="L26" s="262">
        <v>0</v>
      </c>
      <c r="M26" s="263">
        <f t="shared" si="0"/>
        <v>0</v>
      </c>
      <c r="N26" s="262">
        <v>0</v>
      </c>
      <c r="O26" s="262">
        <v>0</v>
      </c>
      <c r="P26" s="262">
        <v>0</v>
      </c>
      <c r="Q26" s="262">
        <v>0</v>
      </c>
      <c r="R26" s="262">
        <v>0</v>
      </c>
      <c r="S26" s="262">
        <v>0</v>
      </c>
      <c r="T26" s="262">
        <v>0</v>
      </c>
      <c r="U26" s="262">
        <v>0</v>
      </c>
      <c r="V26" s="262">
        <v>0</v>
      </c>
      <c r="W26" s="262"/>
    </row>
    <row r="27" spans="1:23" x14ac:dyDescent="0.25">
      <c r="A27" s="260">
        <v>24</v>
      </c>
      <c r="B27" s="261" t="s">
        <v>365</v>
      </c>
      <c r="C27" s="261" t="s">
        <v>210</v>
      </c>
      <c r="D27" s="262">
        <v>0</v>
      </c>
      <c r="E27" s="262">
        <v>0</v>
      </c>
      <c r="F27" s="262">
        <v>0</v>
      </c>
      <c r="G27" s="262">
        <v>0</v>
      </c>
      <c r="H27" s="262">
        <v>0</v>
      </c>
      <c r="I27" s="262">
        <v>1</v>
      </c>
      <c r="J27" s="262">
        <v>12.5</v>
      </c>
      <c r="K27" s="262">
        <v>0</v>
      </c>
      <c r="L27" s="262">
        <v>0</v>
      </c>
      <c r="M27" s="263">
        <v>0</v>
      </c>
      <c r="N27" s="262">
        <v>0</v>
      </c>
      <c r="O27" s="262">
        <v>0</v>
      </c>
      <c r="P27" s="262">
        <v>0</v>
      </c>
      <c r="Q27" s="262">
        <v>0</v>
      </c>
      <c r="R27" s="262">
        <v>0</v>
      </c>
      <c r="S27" s="262">
        <v>0</v>
      </c>
      <c r="T27" s="262">
        <v>0</v>
      </c>
      <c r="U27" s="262">
        <v>0</v>
      </c>
      <c r="V27" s="262">
        <v>1</v>
      </c>
      <c r="W27" s="262">
        <v>12.5</v>
      </c>
    </row>
    <row r="28" spans="1:23" x14ac:dyDescent="0.25">
      <c r="A28" s="260">
        <v>25</v>
      </c>
      <c r="B28" s="261" t="s">
        <v>366</v>
      </c>
      <c r="C28" s="261" t="s">
        <v>210</v>
      </c>
      <c r="D28" s="262">
        <v>3.6764999999999999</v>
      </c>
      <c r="E28" s="262">
        <v>1</v>
      </c>
      <c r="F28" s="262">
        <v>17.5</v>
      </c>
      <c r="G28" s="262">
        <v>1</v>
      </c>
      <c r="H28" s="262">
        <v>18.420000000000002</v>
      </c>
      <c r="I28" s="262">
        <v>0</v>
      </c>
      <c r="J28" s="262">
        <v>0</v>
      </c>
      <c r="K28" s="262">
        <v>0</v>
      </c>
      <c r="L28" s="262">
        <v>0</v>
      </c>
      <c r="M28" s="263">
        <f>L28/D28</f>
        <v>0</v>
      </c>
      <c r="N28" s="262">
        <v>0</v>
      </c>
      <c r="O28" s="262">
        <v>0</v>
      </c>
      <c r="P28" s="262">
        <v>0</v>
      </c>
      <c r="Q28" s="262">
        <v>0</v>
      </c>
      <c r="R28" s="262">
        <v>0</v>
      </c>
      <c r="S28" s="262">
        <v>0</v>
      </c>
      <c r="T28" s="262">
        <v>0</v>
      </c>
      <c r="U28" s="262">
        <v>0</v>
      </c>
      <c r="V28" s="262">
        <v>0</v>
      </c>
      <c r="W28" s="262">
        <v>0</v>
      </c>
    </row>
    <row r="29" spans="1:23" x14ac:dyDescent="0.25">
      <c r="A29" s="260">
        <v>26</v>
      </c>
      <c r="B29" s="261" t="s">
        <v>367</v>
      </c>
      <c r="C29" s="261" t="s">
        <v>210</v>
      </c>
      <c r="D29" s="262">
        <v>3.6764999999999999</v>
      </c>
      <c r="E29" s="262">
        <v>2</v>
      </c>
      <c r="F29" s="262">
        <v>24.98</v>
      </c>
      <c r="G29" s="262">
        <v>1</v>
      </c>
      <c r="H29" s="262">
        <v>12.5</v>
      </c>
      <c r="I29" s="262">
        <v>0</v>
      </c>
      <c r="J29" s="262">
        <v>0</v>
      </c>
      <c r="K29" s="262">
        <v>0</v>
      </c>
      <c r="L29" s="262">
        <v>0</v>
      </c>
      <c r="M29" s="263">
        <f>L29/D29</f>
        <v>0</v>
      </c>
      <c r="N29" s="262">
        <v>0</v>
      </c>
      <c r="O29" s="262">
        <v>0</v>
      </c>
      <c r="P29" s="262">
        <v>0</v>
      </c>
      <c r="Q29" s="262">
        <v>0</v>
      </c>
      <c r="R29" s="262">
        <v>0</v>
      </c>
      <c r="S29" s="262">
        <v>0</v>
      </c>
      <c r="T29" s="262">
        <v>1</v>
      </c>
      <c r="U29" s="262">
        <v>12.48</v>
      </c>
      <c r="V29" s="262">
        <v>0</v>
      </c>
      <c r="W29" s="262">
        <v>0</v>
      </c>
    </row>
    <row r="30" spans="1:23" x14ac:dyDescent="0.25">
      <c r="A30" s="260">
        <v>27</v>
      </c>
      <c r="B30" s="261" t="s">
        <v>368</v>
      </c>
      <c r="C30" s="261" t="s">
        <v>210</v>
      </c>
      <c r="D30" s="262">
        <v>43.40386672325976</v>
      </c>
      <c r="E30" s="262">
        <v>1</v>
      </c>
      <c r="F30" s="262">
        <v>12.27</v>
      </c>
      <c r="G30" s="262">
        <v>1</v>
      </c>
      <c r="H30" s="262">
        <v>13.78</v>
      </c>
      <c r="I30" s="262">
        <v>0</v>
      </c>
      <c r="J30" s="262">
        <v>0</v>
      </c>
      <c r="K30" s="262">
        <v>0</v>
      </c>
      <c r="L30" s="262">
        <v>0</v>
      </c>
      <c r="M30" s="263">
        <f>L30/D30</f>
        <v>0</v>
      </c>
      <c r="N30" s="262">
        <v>0</v>
      </c>
      <c r="O30" s="262">
        <v>0</v>
      </c>
      <c r="P30" s="262">
        <v>0</v>
      </c>
      <c r="Q30" s="262">
        <v>0</v>
      </c>
      <c r="R30" s="262">
        <v>0</v>
      </c>
      <c r="S30" s="262">
        <v>0</v>
      </c>
      <c r="T30" s="262">
        <v>0</v>
      </c>
      <c r="U30" s="262">
        <v>0</v>
      </c>
      <c r="V30" s="262">
        <v>0</v>
      </c>
      <c r="W30" s="262">
        <v>0</v>
      </c>
    </row>
    <row r="31" spans="1:23" x14ac:dyDescent="0.25">
      <c r="A31" s="260">
        <v>28</v>
      </c>
      <c r="B31" s="261" t="s">
        <v>222</v>
      </c>
      <c r="C31" s="261" t="s">
        <v>210</v>
      </c>
      <c r="D31" s="262">
        <v>120.15344109396916</v>
      </c>
      <c r="E31" s="262">
        <v>3</v>
      </c>
      <c r="F31" s="262">
        <v>18.25</v>
      </c>
      <c r="G31" s="262">
        <v>0</v>
      </c>
      <c r="H31" s="262">
        <v>0</v>
      </c>
      <c r="I31" s="262">
        <v>1</v>
      </c>
      <c r="J31" s="262">
        <v>7</v>
      </c>
      <c r="K31" s="262">
        <v>0</v>
      </c>
      <c r="L31" s="262">
        <v>0</v>
      </c>
      <c r="M31" s="263">
        <f>L31/D31</f>
        <v>0</v>
      </c>
      <c r="N31" s="262">
        <v>0</v>
      </c>
      <c r="O31" s="262">
        <v>0</v>
      </c>
      <c r="P31" s="262">
        <v>1</v>
      </c>
      <c r="Q31" s="262">
        <v>7</v>
      </c>
      <c r="R31" s="262">
        <v>0</v>
      </c>
      <c r="S31" s="262">
        <v>0</v>
      </c>
      <c r="T31" s="262">
        <v>3</v>
      </c>
      <c r="U31" s="262">
        <v>18.25</v>
      </c>
      <c r="V31" s="262">
        <v>1</v>
      </c>
      <c r="W31" s="262">
        <v>7</v>
      </c>
    </row>
    <row r="32" spans="1:23" x14ac:dyDescent="0.25">
      <c r="A32" s="260">
        <v>29</v>
      </c>
      <c r="B32" s="261" t="s">
        <v>369</v>
      </c>
      <c r="C32" s="261" t="s">
        <v>210</v>
      </c>
      <c r="D32" s="262">
        <v>107.22641020152064</v>
      </c>
      <c r="E32" s="262">
        <v>5</v>
      </c>
      <c r="F32" s="262">
        <v>22.43</v>
      </c>
      <c r="G32" s="262">
        <v>0</v>
      </c>
      <c r="H32" s="262">
        <v>0</v>
      </c>
      <c r="I32" s="262">
        <v>2</v>
      </c>
      <c r="J32" s="262">
        <v>29.92</v>
      </c>
      <c r="K32" s="262">
        <v>0</v>
      </c>
      <c r="L32" s="262">
        <v>0</v>
      </c>
      <c r="M32" s="263">
        <f>L32/D32</f>
        <v>0</v>
      </c>
      <c r="N32" s="262">
        <v>0</v>
      </c>
      <c r="O32" s="262">
        <v>0</v>
      </c>
      <c r="P32" s="262">
        <v>1</v>
      </c>
      <c r="Q32" s="262">
        <v>17.420000000000002</v>
      </c>
      <c r="R32" s="262">
        <v>0</v>
      </c>
      <c r="S32" s="262">
        <v>0</v>
      </c>
      <c r="T32" s="262">
        <v>5</v>
      </c>
      <c r="U32" s="262">
        <v>22.43</v>
      </c>
      <c r="V32" s="262">
        <v>2</v>
      </c>
      <c r="W32" s="262">
        <v>29.92</v>
      </c>
    </row>
    <row r="33" spans="1:23" x14ac:dyDescent="0.25">
      <c r="A33" s="264" t="s">
        <v>84</v>
      </c>
      <c r="B33" s="265"/>
      <c r="C33" s="266"/>
      <c r="D33" s="267">
        <f>SUM(D4:D32)</f>
        <v>11496.198231391943</v>
      </c>
      <c r="E33" s="267">
        <v>4461</v>
      </c>
      <c r="F33" s="267">
        <v>27095.93</v>
      </c>
      <c r="G33" s="267">
        <v>1686</v>
      </c>
      <c r="H33" s="267">
        <v>12746.54</v>
      </c>
      <c r="I33" s="267">
        <v>3145</v>
      </c>
      <c r="J33" s="267">
        <v>25671.08</v>
      </c>
      <c r="K33" s="267">
        <v>1589</v>
      </c>
      <c r="L33" s="267">
        <v>11925.53</v>
      </c>
      <c r="M33" s="268">
        <f t="shared" ref="M33" si="1">L33/D33</f>
        <v>1.037345543280187</v>
      </c>
      <c r="N33" s="267">
        <v>141</v>
      </c>
      <c r="O33" s="267">
        <v>1448</v>
      </c>
      <c r="P33" s="267">
        <v>1070</v>
      </c>
      <c r="Q33" s="267">
        <v>7776.68</v>
      </c>
      <c r="R33" s="267">
        <v>1738</v>
      </c>
      <c r="S33" s="267">
        <v>9079.14</v>
      </c>
      <c r="T33" s="267">
        <v>1240</v>
      </c>
      <c r="U33" s="267">
        <v>7237.48</v>
      </c>
      <c r="V33" s="267">
        <v>2742</v>
      </c>
      <c r="W33" s="267">
        <v>23106.560000000001</v>
      </c>
    </row>
  </sheetData>
  <mergeCells count="16">
    <mergeCell ref="V2:W2"/>
    <mergeCell ref="A33:B33"/>
    <mergeCell ref="M2:M3"/>
    <mergeCell ref="N2:O2"/>
    <mergeCell ref="P2:Q2"/>
    <mergeCell ref="R2:S2"/>
    <mergeCell ref="T2:U2"/>
    <mergeCell ref="D2:D3"/>
    <mergeCell ref="E2:F2"/>
    <mergeCell ref="G2:H2"/>
    <mergeCell ref="I2:J2"/>
    <mergeCell ref="K2:L2"/>
    <mergeCell ref="A1:W1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DC13-9415-4B46-B0B3-CFDE53D0CBB8}">
  <dimension ref="A1:R45"/>
  <sheetViews>
    <sheetView topLeftCell="A7" workbookViewId="0">
      <selection activeCell="M43" sqref="M43"/>
    </sheetView>
  </sheetViews>
  <sheetFormatPr defaultRowHeight="15" x14ac:dyDescent="0.25"/>
  <cols>
    <col min="2" max="2" width="18.42578125" bestFit="1" customWidth="1"/>
  </cols>
  <sheetData>
    <row r="1" spans="1:18" ht="26.25" x14ac:dyDescent="0.4">
      <c r="A1" s="269" t="s">
        <v>370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</row>
    <row r="2" spans="1:18" x14ac:dyDescent="0.25">
      <c r="A2" s="270" t="s">
        <v>371</v>
      </c>
      <c r="B2" s="270" t="s">
        <v>290</v>
      </c>
      <c r="C2" s="271" t="s">
        <v>358</v>
      </c>
      <c r="D2" s="270" t="s">
        <v>372</v>
      </c>
      <c r="E2" s="270"/>
      <c r="F2" s="270" t="s">
        <v>292</v>
      </c>
      <c r="G2" s="270"/>
      <c r="H2" s="270" t="s">
        <v>293</v>
      </c>
      <c r="I2" s="270"/>
      <c r="J2" s="270" t="s">
        <v>373</v>
      </c>
      <c r="K2" s="270"/>
      <c r="L2" s="271" t="s">
        <v>374</v>
      </c>
      <c r="M2" s="270" t="s">
        <v>375</v>
      </c>
      <c r="N2" s="270"/>
      <c r="O2" s="270" t="s">
        <v>299</v>
      </c>
      <c r="P2" s="270"/>
      <c r="Q2" s="270" t="s">
        <v>296</v>
      </c>
      <c r="R2" s="270"/>
    </row>
    <row r="3" spans="1:18" ht="45" x14ac:dyDescent="0.25">
      <c r="A3" s="270"/>
      <c r="B3" s="270"/>
      <c r="C3" s="271"/>
      <c r="D3" s="272" t="s">
        <v>297</v>
      </c>
      <c r="E3" s="272" t="s">
        <v>298</v>
      </c>
      <c r="F3" s="272" t="s">
        <v>297</v>
      </c>
      <c r="G3" s="272" t="s">
        <v>298</v>
      </c>
      <c r="H3" s="272" t="s">
        <v>297</v>
      </c>
      <c r="I3" s="272" t="s">
        <v>376</v>
      </c>
      <c r="J3" s="272" t="s">
        <v>297</v>
      </c>
      <c r="K3" s="272" t="s">
        <v>298</v>
      </c>
      <c r="L3" s="271"/>
      <c r="M3" s="272" t="s">
        <v>297</v>
      </c>
      <c r="N3" s="272" t="s">
        <v>298</v>
      </c>
      <c r="O3" s="272" t="s">
        <v>297</v>
      </c>
      <c r="P3" s="272" t="s">
        <v>298</v>
      </c>
      <c r="Q3" s="272" t="s">
        <v>297</v>
      </c>
      <c r="R3" s="272" t="s">
        <v>298</v>
      </c>
    </row>
    <row r="4" spans="1:18" x14ac:dyDescent="0.25">
      <c r="A4" s="35">
        <v>1</v>
      </c>
      <c r="B4" s="35" t="s">
        <v>185</v>
      </c>
      <c r="C4" s="35">
        <v>283.07900000000001</v>
      </c>
      <c r="D4" s="35">
        <v>138</v>
      </c>
      <c r="E4" s="35">
        <v>1570.04</v>
      </c>
      <c r="F4" s="35">
        <v>80</v>
      </c>
      <c r="G4" s="35">
        <v>1032.69</v>
      </c>
      <c r="H4" s="35">
        <v>311</v>
      </c>
      <c r="I4" s="35">
        <v>3917.02</v>
      </c>
      <c r="J4" s="35">
        <v>173</v>
      </c>
      <c r="K4" s="35">
        <v>2242.25</v>
      </c>
      <c r="L4" s="273">
        <f t="shared" ref="L4:L45" si="0">K4/C4</f>
        <v>7.9209337322796811</v>
      </c>
      <c r="M4" s="35">
        <v>26</v>
      </c>
      <c r="N4" s="35">
        <v>254.1</v>
      </c>
      <c r="O4" s="35">
        <v>42</v>
      </c>
      <c r="P4" s="35">
        <v>423.23</v>
      </c>
      <c r="Q4" s="35">
        <v>280</v>
      </c>
      <c r="R4" s="35">
        <v>3543.46</v>
      </c>
    </row>
    <row r="5" spans="1:18" x14ac:dyDescent="0.25">
      <c r="A5" s="35">
        <v>2</v>
      </c>
      <c r="B5" s="35" t="s">
        <v>180</v>
      </c>
      <c r="C5" s="35">
        <v>283.09050000000002</v>
      </c>
      <c r="D5" s="35">
        <v>370</v>
      </c>
      <c r="E5" s="35">
        <v>3338.16</v>
      </c>
      <c r="F5" s="35">
        <v>202</v>
      </c>
      <c r="G5" s="35">
        <v>2189.7599999999998</v>
      </c>
      <c r="H5" s="35">
        <v>377</v>
      </c>
      <c r="I5" s="35">
        <v>3836.75</v>
      </c>
      <c r="J5" s="35">
        <v>159</v>
      </c>
      <c r="K5" s="35">
        <v>1421.79</v>
      </c>
      <c r="L5" s="273">
        <f t="shared" si="0"/>
        <v>5.022386833892341</v>
      </c>
      <c r="M5" s="35">
        <v>92</v>
      </c>
      <c r="N5" s="35">
        <v>668.61</v>
      </c>
      <c r="O5" s="35">
        <v>102</v>
      </c>
      <c r="P5" s="35">
        <v>921.3</v>
      </c>
      <c r="Q5" s="35">
        <v>331</v>
      </c>
      <c r="R5" s="35">
        <v>3408.02</v>
      </c>
    </row>
    <row r="6" spans="1:18" x14ac:dyDescent="0.25">
      <c r="A6" s="35">
        <v>3</v>
      </c>
      <c r="B6" s="35" t="s">
        <v>166</v>
      </c>
      <c r="C6" s="35">
        <v>283.09050000000002</v>
      </c>
      <c r="D6" s="35">
        <v>301</v>
      </c>
      <c r="E6" s="35">
        <v>1513.18</v>
      </c>
      <c r="F6" s="35">
        <v>110</v>
      </c>
      <c r="G6" s="35">
        <v>494.16</v>
      </c>
      <c r="H6" s="35">
        <v>188</v>
      </c>
      <c r="I6" s="35">
        <v>988.44</v>
      </c>
      <c r="J6" s="35">
        <v>149</v>
      </c>
      <c r="K6" s="35">
        <v>656.66</v>
      </c>
      <c r="L6" s="273">
        <f t="shared" si="0"/>
        <v>2.3196115729775459</v>
      </c>
      <c r="M6" s="35">
        <v>171</v>
      </c>
      <c r="N6" s="35">
        <v>870.6</v>
      </c>
      <c r="O6" s="35">
        <v>37</v>
      </c>
      <c r="P6" s="35">
        <v>193.86</v>
      </c>
      <c r="Q6" s="35">
        <v>154</v>
      </c>
      <c r="R6" s="35">
        <v>852.87</v>
      </c>
    </row>
    <row r="7" spans="1:18" x14ac:dyDescent="0.25">
      <c r="A7" s="35">
        <v>4</v>
      </c>
      <c r="B7" s="35" t="s">
        <v>377</v>
      </c>
      <c r="C7" s="35">
        <v>283.09050000000002</v>
      </c>
      <c r="D7" s="35">
        <v>79</v>
      </c>
      <c r="E7" s="35">
        <v>963.34</v>
      </c>
      <c r="F7" s="35">
        <v>51</v>
      </c>
      <c r="G7" s="35">
        <v>852.72</v>
      </c>
      <c r="H7" s="35">
        <v>91</v>
      </c>
      <c r="I7" s="35">
        <v>1144.05</v>
      </c>
      <c r="J7" s="35">
        <v>53</v>
      </c>
      <c r="K7" s="35">
        <v>647.09</v>
      </c>
      <c r="L7" s="273">
        <f t="shared" si="0"/>
        <v>2.2858061291353824</v>
      </c>
      <c r="M7" s="35">
        <v>9</v>
      </c>
      <c r="N7" s="35">
        <v>119.36</v>
      </c>
      <c r="O7" s="35">
        <v>23</v>
      </c>
      <c r="P7" s="35">
        <v>248.29</v>
      </c>
      <c r="Q7" s="35">
        <v>81</v>
      </c>
      <c r="R7" s="35">
        <v>1061.5999999999999</v>
      </c>
    </row>
    <row r="8" spans="1:18" x14ac:dyDescent="0.25">
      <c r="A8" s="35">
        <v>5</v>
      </c>
      <c r="B8" s="35" t="s">
        <v>155</v>
      </c>
      <c r="C8" s="35">
        <v>279.41399999999999</v>
      </c>
      <c r="D8" s="35">
        <v>152</v>
      </c>
      <c r="E8" s="35">
        <v>1365.96</v>
      </c>
      <c r="F8" s="35">
        <v>68</v>
      </c>
      <c r="G8" s="35">
        <v>755.7</v>
      </c>
      <c r="H8" s="35">
        <v>163</v>
      </c>
      <c r="I8" s="35">
        <v>1776.48</v>
      </c>
      <c r="J8" s="35">
        <v>61</v>
      </c>
      <c r="K8" s="35">
        <v>561.74</v>
      </c>
      <c r="L8" s="273">
        <f t="shared" si="0"/>
        <v>2.0104218113623515</v>
      </c>
      <c r="M8" s="35">
        <v>52</v>
      </c>
      <c r="N8" s="35">
        <v>432.12</v>
      </c>
      <c r="O8" s="35">
        <v>45</v>
      </c>
      <c r="P8" s="35">
        <v>357.36</v>
      </c>
      <c r="Q8" s="35">
        <v>146</v>
      </c>
      <c r="R8" s="35">
        <v>1626.1</v>
      </c>
    </row>
    <row r="9" spans="1:18" x14ac:dyDescent="0.25">
      <c r="A9" s="35">
        <v>6</v>
      </c>
      <c r="B9" s="35" t="s">
        <v>167</v>
      </c>
      <c r="C9" s="35">
        <v>283.09050000000002</v>
      </c>
      <c r="D9" s="35">
        <v>47</v>
      </c>
      <c r="E9" s="35">
        <v>560.65</v>
      </c>
      <c r="F9" s="35">
        <v>25</v>
      </c>
      <c r="G9" s="35">
        <v>351.97</v>
      </c>
      <c r="H9" s="35">
        <v>57</v>
      </c>
      <c r="I9" s="35">
        <v>663.58</v>
      </c>
      <c r="J9" s="35">
        <v>40</v>
      </c>
      <c r="K9" s="35">
        <v>564.59</v>
      </c>
      <c r="L9" s="273">
        <f t="shared" si="0"/>
        <v>1.9943798891167313</v>
      </c>
      <c r="M9" s="35">
        <v>10</v>
      </c>
      <c r="N9" s="35">
        <v>131.47</v>
      </c>
      <c r="O9" s="35">
        <v>16</v>
      </c>
      <c r="P9" s="35">
        <v>140.41999999999999</v>
      </c>
      <c r="Q9" s="35">
        <v>49</v>
      </c>
      <c r="R9" s="35">
        <v>556.88</v>
      </c>
    </row>
    <row r="10" spans="1:18" x14ac:dyDescent="0.25">
      <c r="A10" s="35">
        <v>7</v>
      </c>
      <c r="B10" s="35" t="s">
        <v>191</v>
      </c>
      <c r="C10" s="35">
        <v>283.07900000000001</v>
      </c>
      <c r="D10" s="35">
        <v>129</v>
      </c>
      <c r="E10" s="35">
        <v>1087.42</v>
      </c>
      <c r="F10" s="35">
        <v>69</v>
      </c>
      <c r="G10" s="35">
        <v>718.38</v>
      </c>
      <c r="H10" s="35">
        <v>154</v>
      </c>
      <c r="I10" s="35">
        <v>1722.13</v>
      </c>
      <c r="J10" s="35">
        <v>63</v>
      </c>
      <c r="K10" s="35">
        <v>527.59</v>
      </c>
      <c r="L10" s="273">
        <f t="shared" si="0"/>
        <v>1.8637553474471791</v>
      </c>
      <c r="M10" s="35">
        <v>34</v>
      </c>
      <c r="N10" s="35">
        <v>220.57</v>
      </c>
      <c r="O10" s="35">
        <v>39</v>
      </c>
      <c r="P10" s="35">
        <v>337.21</v>
      </c>
      <c r="Q10" s="35">
        <v>146</v>
      </c>
      <c r="R10" s="35">
        <v>1666.06</v>
      </c>
    </row>
    <row r="11" spans="1:18" x14ac:dyDescent="0.25">
      <c r="A11" s="35">
        <v>8</v>
      </c>
      <c r="B11" s="35" t="s">
        <v>178</v>
      </c>
      <c r="C11" s="35">
        <v>279.40250000000003</v>
      </c>
      <c r="D11" s="35">
        <v>85</v>
      </c>
      <c r="E11" s="35">
        <v>629.53</v>
      </c>
      <c r="F11" s="35">
        <v>33</v>
      </c>
      <c r="G11" s="35">
        <v>366.14</v>
      </c>
      <c r="H11" s="35">
        <v>116</v>
      </c>
      <c r="I11" s="35">
        <v>908.09</v>
      </c>
      <c r="J11" s="35">
        <v>66</v>
      </c>
      <c r="K11" s="35">
        <v>512.91999999999996</v>
      </c>
      <c r="L11" s="273">
        <f t="shared" si="0"/>
        <v>1.8357745546299689</v>
      </c>
      <c r="M11" s="35">
        <v>22</v>
      </c>
      <c r="N11" s="35">
        <v>145.32</v>
      </c>
      <c r="O11" s="35">
        <v>32</v>
      </c>
      <c r="P11" s="35">
        <v>173.23</v>
      </c>
      <c r="Q11" s="35">
        <v>105</v>
      </c>
      <c r="R11" s="35">
        <v>845.56</v>
      </c>
    </row>
    <row r="12" spans="1:18" x14ac:dyDescent="0.25">
      <c r="A12" s="35">
        <v>9</v>
      </c>
      <c r="B12" s="35" t="s">
        <v>189</v>
      </c>
      <c r="C12" s="35">
        <v>279.41399999999999</v>
      </c>
      <c r="D12" s="35">
        <v>208</v>
      </c>
      <c r="E12" s="35">
        <v>1112.49</v>
      </c>
      <c r="F12" s="35">
        <v>64</v>
      </c>
      <c r="G12" s="35">
        <v>610.22</v>
      </c>
      <c r="H12" s="35">
        <v>65</v>
      </c>
      <c r="I12" s="35">
        <v>745.51</v>
      </c>
      <c r="J12" s="35">
        <v>39</v>
      </c>
      <c r="K12" s="35">
        <v>435.45</v>
      </c>
      <c r="L12" s="273">
        <f t="shared" si="0"/>
        <v>1.5584401640576349</v>
      </c>
      <c r="M12" s="35">
        <v>68</v>
      </c>
      <c r="N12" s="35">
        <v>224.15</v>
      </c>
      <c r="O12" s="35">
        <v>80</v>
      </c>
      <c r="P12" s="35">
        <v>305.02</v>
      </c>
      <c r="Q12" s="35">
        <v>56</v>
      </c>
      <c r="R12" s="35">
        <v>669.11</v>
      </c>
    </row>
    <row r="13" spans="1:18" x14ac:dyDescent="0.25">
      <c r="A13" s="35">
        <v>10</v>
      </c>
      <c r="B13" s="35" t="s">
        <v>168</v>
      </c>
      <c r="C13" s="35">
        <v>283.07900000000001</v>
      </c>
      <c r="D13" s="35">
        <v>162</v>
      </c>
      <c r="E13" s="35">
        <v>1170.6099999999999</v>
      </c>
      <c r="F13" s="35">
        <v>61</v>
      </c>
      <c r="G13" s="35">
        <v>604.89</v>
      </c>
      <c r="H13" s="35">
        <v>92</v>
      </c>
      <c r="I13" s="35">
        <v>883.62</v>
      </c>
      <c r="J13" s="35">
        <v>47</v>
      </c>
      <c r="K13" s="35">
        <v>394.65</v>
      </c>
      <c r="L13" s="273">
        <f t="shared" si="0"/>
        <v>1.3941337930401052</v>
      </c>
      <c r="M13" s="35">
        <v>74</v>
      </c>
      <c r="N13" s="35">
        <v>366.07</v>
      </c>
      <c r="O13" s="35">
        <v>35</v>
      </c>
      <c r="P13" s="35">
        <v>288.77999999999997</v>
      </c>
      <c r="Q13" s="35">
        <v>81</v>
      </c>
      <c r="R13" s="35">
        <v>770.45</v>
      </c>
    </row>
    <row r="14" spans="1:18" x14ac:dyDescent="0.25">
      <c r="A14" s="35">
        <v>11</v>
      </c>
      <c r="B14" s="35" t="s">
        <v>197</v>
      </c>
      <c r="C14" s="35">
        <v>283.09050000000002</v>
      </c>
      <c r="D14" s="35">
        <v>266</v>
      </c>
      <c r="E14" s="35">
        <v>1095.25</v>
      </c>
      <c r="F14" s="35">
        <v>96</v>
      </c>
      <c r="G14" s="35">
        <v>379.89</v>
      </c>
      <c r="H14" s="35">
        <v>134</v>
      </c>
      <c r="I14" s="35">
        <v>481.64</v>
      </c>
      <c r="J14" s="35">
        <v>90</v>
      </c>
      <c r="K14" s="35">
        <v>359.02</v>
      </c>
      <c r="L14" s="273">
        <f t="shared" si="0"/>
        <v>1.2682163477757111</v>
      </c>
      <c r="M14" s="35">
        <v>126</v>
      </c>
      <c r="N14" s="35">
        <v>494.24</v>
      </c>
      <c r="O14" s="35">
        <v>56</v>
      </c>
      <c r="P14" s="35">
        <v>225.44</v>
      </c>
      <c r="Q14" s="35">
        <v>91</v>
      </c>
      <c r="R14" s="35">
        <v>313.75</v>
      </c>
    </row>
    <row r="15" spans="1:18" x14ac:dyDescent="0.25">
      <c r="A15" s="35">
        <v>12</v>
      </c>
      <c r="B15" s="35" t="s">
        <v>200</v>
      </c>
      <c r="C15" s="35">
        <v>279.41399999999999</v>
      </c>
      <c r="D15" s="35">
        <v>169</v>
      </c>
      <c r="E15" s="35">
        <v>661.14</v>
      </c>
      <c r="F15" s="35">
        <v>46</v>
      </c>
      <c r="G15" s="35">
        <v>197.09</v>
      </c>
      <c r="H15" s="35">
        <v>60</v>
      </c>
      <c r="I15" s="35">
        <v>382.8</v>
      </c>
      <c r="J15" s="35">
        <v>42</v>
      </c>
      <c r="K15" s="35">
        <v>297.86</v>
      </c>
      <c r="L15" s="273">
        <f t="shared" si="0"/>
        <v>1.0660167350240146</v>
      </c>
      <c r="M15" s="35">
        <v>79</v>
      </c>
      <c r="N15" s="35">
        <v>273.20999999999998</v>
      </c>
      <c r="O15" s="35">
        <v>46</v>
      </c>
      <c r="P15" s="35">
        <v>181.36</v>
      </c>
      <c r="Q15" s="35">
        <v>47</v>
      </c>
      <c r="R15" s="35">
        <v>298.25</v>
      </c>
    </row>
    <row r="16" spans="1:18" x14ac:dyDescent="0.25">
      <c r="A16" s="35">
        <v>13</v>
      </c>
      <c r="B16" s="35" t="s">
        <v>378</v>
      </c>
      <c r="C16" s="35">
        <v>279.40250000000003</v>
      </c>
      <c r="D16" s="35">
        <v>204</v>
      </c>
      <c r="E16" s="35">
        <v>757.29</v>
      </c>
      <c r="F16" s="35">
        <v>101</v>
      </c>
      <c r="G16" s="35">
        <v>400.72</v>
      </c>
      <c r="H16" s="35">
        <v>162</v>
      </c>
      <c r="I16" s="35">
        <v>718.29</v>
      </c>
      <c r="J16" s="35">
        <v>57</v>
      </c>
      <c r="K16" s="35">
        <v>262.74</v>
      </c>
      <c r="L16" s="273">
        <f t="shared" si="0"/>
        <v>0.94036381206324204</v>
      </c>
      <c r="M16" s="35">
        <v>68</v>
      </c>
      <c r="N16" s="35">
        <v>239.82</v>
      </c>
      <c r="O16" s="35">
        <v>42</v>
      </c>
      <c r="P16" s="35">
        <v>137.63</v>
      </c>
      <c r="Q16" s="35">
        <v>147</v>
      </c>
      <c r="R16" s="35">
        <v>646.47</v>
      </c>
    </row>
    <row r="17" spans="1:18" x14ac:dyDescent="0.25">
      <c r="A17" s="35">
        <v>14</v>
      </c>
      <c r="B17" s="35" t="s">
        <v>201</v>
      </c>
      <c r="C17" s="35">
        <v>279.41399999999999</v>
      </c>
      <c r="D17" s="35">
        <v>181</v>
      </c>
      <c r="E17" s="35">
        <v>1003.26</v>
      </c>
      <c r="F17" s="35">
        <v>64</v>
      </c>
      <c r="G17" s="35">
        <v>452.03</v>
      </c>
      <c r="H17" s="35">
        <v>95</v>
      </c>
      <c r="I17" s="35">
        <v>744.54</v>
      </c>
      <c r="J17" s="35">
        <v>47</v>
      </c>
      <c r="K17" s="35">
        <v>252.4</v>
      </c>
      <c r="L17" s="273">
        <f t="shared" si="0"/>
        <v>0.90331908923675985</v>
      </c>
      <c r="M17" s="35">
        <v>58</v>
      </c>
      <c r="N17" s="35">
        <v>247.14</v>
      </c>
      <c r="O17" s="35">
        <v>64</v>
      </c>
      <c r="P17" s="35">
        <v>354.02</v>
      </c>
      <c r="Q17" s="35">
        <v>83</v>
      </c>
      <c r="R17" s="35">
        <v>687.15</v>
      </c>
    </row>
    <row r="18" spans="1:18" x14ac:dyDescent="0.25">
      <c r="A18" s="35">
        <v>15</v>
      </c>
      <c r="B18" s="35" t="s">
        <v>172</v>
      </c>
      <c r="C18" s="35">
        <v>279.41399999999999</v>
      </c>
      <c r="D18" s="35">
        <v>171</v>
      </c>
      <c r="E18" s="35">
        <v>779.92</v>
      </c>
      <c r="F18" s="35">
        <v>80</v>
      </c>
      <c r="G18" s="35">
        <v>342.3</v>
      </c>
      <c r="H18" s="35">
        <v>99</v>
      </c>
      <c r="I18" s="35">
        <v>413.87</v>
      </c>
      <c r="J18" s="35">
        <v>66</v>
      </c>
      <c r="K18" s="35">
        <v>232.06</v>
      </c>
      <c r="L18" s="273">
        <f t="shared" si="0"/>
        <v>0.83052388212473249</v>
      </c>
      <c r="M18" s="35">
        <v>70</v>
      </c>
      <c r="N18" s="35">
        <v>374.57</v>
      </c>
      <c r="O18" s="35">
        <v>24</v>
      </c>
      <c r="P18" s="35">
        <v>113.67</v>
      </c>
      <c r="Q18" s="35">
        <v>82</v>
      </c>
      <c r="R18" s="35">
        <v>351.54</v>
      </c>
    </row>
    <row r="19" spans="1:18" x14ac:dyDescent="0.25">
      <c r="A19" s="35">
        <v>16</v>
      </c>
      <c r="B19" s="35" t="s">
        <v>157</v>
      </c>
      <c r="C19" s="35">
        <v>279.41399999999999</v>
      </c>
      <c r="D19" s="35">
        <v>124</v>
      </c>
      <c r="E19" s="35">
        <v>556.32000000000005</v>
      </c>
      <c r="F19" s="35">
        <v>61</v>
      </c>
      <c r="G19" s="35">
        <v>237.29</v>
      </c>
      <c r="H19" s="35">
        <v>61</v>
      </c>
      <c r="I19" s="35">
        <v>393.94</v>
      </c>
      <c r="J19" s="35">
        <v>32</v>
      </c>
      <c r="K19" s="35">
        <v>227.58</v>
      </c>
      <c r="L19" s="273">
        <f t="shared" si="0"/>
        <v>0.81449032618265382</v>
      </c>
      <c r="M19" s="35">
        <v>51</v>
      </c>
      <c r="N19" s="35">
        <v>189.26</v>
      </c>
      <c r="O19" s="35">
        <v>17</v>
      </c>
      <c r="P19" s="35">
        <v>140.72999999999999</v>
      </c>
      <c r="Q19" s="35">
        <v>56</v>
      </c>
      <c r="R19" s="35">
        <v>373.63</v>
      </c>
    </row>
    <row r="20" spans="1:18" x14ac:dyDescent="0.25">
      <c r="A20" s="35">
        <v>17</v>
      </c>
      <c r="B20" s="35" t="s">
        <v>192</v>
      </c>
      <c r="C20" s="35">
        <v>279.41399999999999</v>
      </c>
      <c r="D20" s="35">
        <v>66</v>
      </c>
      <c r="E20" s="35">
        <v>496.26</v>
      </c>
      <c r="F20" s="35">
        <v>20</v>
      </c>
      <c r="G20" s="35">
        <v>142.66999999999999</v>
      </c>
      <c r="H20" s="35">
        <v>42</v>
      </c>
      <c r="I20" s="35">
        <v>422.56</v>
      </c>
      <c r="J20" s="35">
        <v>21</v>
      </c>
      <c r="K20" s="35">
        <v>205.27</v>
      </c>
      <c r="L20" s="273">
        <f t="shared" si="0"/>
        <v>0.73464464915859629</v>
      </c>
      <c r="M20" s="35">
        <v>27</v>
      </c>
      <c r="N20" s="35">
        <v>200</v>
      </c>
      <c r="O20" s="35">
        <v>21</v>
      </c>
      <c r="P20" s="35">
        <v>181.73</v>
      </c>
      <c r="Q20" s="35">
        <v>38</v>
      </c>
      <c r="R20" s="35">
        <v>403.46</v>
      </c>
    </row>
    <row r="21" spans="1:18" x14ac:dyDescent="0.25">
      <c r="A21" s="35">
        <v>18</v>
      </c>
      <c r="B21" s="35" t="s">
        <v>379</v>
      </c>
      <c r="C21" s="35">
        <v>283.096</v>
      </c>
      <c r="D21" s="35">
        <v>57</v>
      </c>
      <c r="E21" s="35">
        <v>356.65</v>
      </c>
      <c r="F21" s="35">
        <v>16</v>
      </c>
      <c r="G21" s="35">
        <v>96.91</v>
      </c>
      <c r="H21" s="35">
        <v>40</v>
      </c>
      <c r="I21" s="35">
        <v>278.13</v>
      </c>
      <c r="J21" s="35">
        <v>24</v>
      </c>
      <c r="K21" s="35">
        <v>192.56</v>
      </c>
      <c r="L21" s="273">
        <f t="shared" si="0"/>
        <v>0.68019329132167183</v>
      </c>
      <c r="M21" s="35">
        <v>27</v>
      </c>
      <c r="N21" s="35">
        <v>162</v>
      </c>
      <c r="O21" s="35">
        <v>14</v>
      </c>
      <c r="P21" s="35">
        <v>85.69</v>
      </c>
      <c r="Q21" s="35">
        <v>39</v>
      </c>
      <c r="R21" s="35">
        <v>275.88</v>
      </c>
    </row>
    <row r="22" spans="1:18" x14ac:dyDescent="0.25">
      <c r="A22" s="35">
        <v>19</v>
      </c>
      <c r="B22" s="35" t="s">
        <v>198</v>
      </c>
      <c r="C22" s="35">
        <v>279.40250000000003</v>
      </c>
      <c r="D22" s="35">
        <v>86</v>
      </c>
      <c r="E22" s="35">
        <v>559.24</v>
      </c>
      <c r="F22" s="35">
        <v>38</v>
      </c>
      <c r="G22" s="35">
        <v>278.61</v>
      </c>
      <c r="H22" s="35">
        <v>122</v>
      </c>
      <c r="I22" s="35">
        <v>907.5</v>
      </c>
      <c r="J22" s="35">
        <v>29</v>
      </c>
      <c r="K22" s="35">
        <v>183.85</v>
      </c>
      <c r="L22" s="273">
        <f t="shared" si="0"/>
        <v>0.65801129195336472</v>
      </c>
      <c r="M22" s="35">
        <v>31</v>
      </c>
      <c r="N22" s="35">
        <v>184.58</v>
      </c>
      <c r="O22" s="35">
        <v>18</v>
      </c>
      <c r="P22" s="35">
        <v>118.67</v>
      </c>
      <c r="Q22" s="35">
        <v>113</v>
      </c>
      <c r="R22" s="35">
        <v>851.96</v>
      </c>
    </row>
    <row r="23" spans="1:18" x14ac:dyDescent="0.25">
      <c r="A23" s="35">
        <v>20</v>
      </c>
      <c r="B23" s="35" t="s">
        <v>380</v>
      </c>
      <c r="C23" s="35">
        <v>279.41399999999999</v>
      </c>
      <c r="D23" s="35">
        <v>95</v>
      </c>
      <c r="E23" s="35">
        <v>713.28</v>
      </c>
      <c r="F23" s="35">
        <v>33</v>
      </c>
      <c r="G23" s="35">
        <v>271.26</v>
      </c>
      <c r="H23" s="35">
        <v>54</v>
      </c>
      <c r="I23" s="35">
        <v>473.97</v>
      </c>
      <c r="J23" s="35">
        <v>25</v>
      </c>
      <c r="K23" s="35">
        <v>183.84</v>
      </c>
      <c r="L23" s="273">
        <f t="shared" si="0"/>
        <v>0.65794842062316139</v>
      </c>
      <c r="M23" s="35">
        <v>40</v>
      </c>
      <c r="N23" s="35">
        <v>292.73</v>
      </c>
      <c r="O23" s="35">
        <v>28</v>
      </c>
      <c r="P23" s="35">
        <v>174.21</v>
      </c>
      <c r="Q23" s="35">
        <v>49</v>
      </c>
      <c r="R23" s="35">
        <v>455.67</v>
      </c>
    </row>
    <row r="24" spans="1:18" x14ac:dyDescent="0.25">
      <c r="A24" s="35">
        <v>21</v>
      </c>
      <c r="B24" s="35" t="s">
        <v>381</v>
      </c>
      <c r="C24" s="35">
        <v>279.41399999999999</v>
      </c>
      <c r="D24" s="35">
        <v>107</v>
      </c>
      <c r="E24" s="35">
        <v>485.21</v>
      </c>
      <c r="F24" s="35">
        <v>33</v>
      </c>
      <c r="G24" s="35">
        <v>168.08</v>
      </c>
      <c r="H24" s="35">
        <v>81</v>
      </c>
      <c r="I24" s="35">
        <v>316.02999999999997</v>
      </c>
      <c r="J24" s="35">
        <v>51</v>
      </c>
      <c r="K24" s="35">
        <v>183.07</v>
      </c>
      <c r="L24" s="273">
        <f t="shared" si="0"/>
        <v>0.65519265319561659</v>
      </c>
      <c r="M24" s="35">
        <v>59</v>
      </c>
      <c r="N24" s="35">
        <v>272.91000000000003</v>
      </c>
      <c r="O24" s="35">
        <v>24</v>
      </c>
      <c r="P24" s="35">
        <v>93.54</v>
      </c>
      <c r="Q24" s="35">
        <v>57</v>
      </c>
      <c r="R24" s="35">
        <v>219.63</v>
      </c>
    </row>
    <row r="25" spans="1:18" x14ac:dyDescent="0.25">
      <c r="A25" s="35">
        <v>22</v>
      </c>
      <c r="B25" s="35" t="s">
        <v>194</v>
      </c>
      <c r="C25" s="35">
        <v>279.41399999999999</v>
      </c>
      <c r="D25" s="35">
        <v>83</v>
      </c>
      <c r="E25" s="35">
        <v>329.51</v>
      </c>
      <c r="F25" s="35">
        <v>40</v>
      </c>
      <c r="G25" s="35">
        <v>122.5</v>
      </c>
      <c r="H25" s="35">
        <v>54</v>
      </c>
      <c r="I25" s="35">
        <v>286.91000000000003</v>
      </c>
      <c r="J25" s="35">
        <v>30</v>
      </c>
      <c r="K25" s="35">
        <v>164.95</v>
      </c>
      <c r="L25" s="273">
        <f t="shared" si="0"/>
        <v>0.59034264567988715</v>
      </c>
      <c r="M25" s="35">
        <v>28</v>
      </c>
      <c r="N25" s="35">
        <v>138.44999999999999</v>
      </c>
      <c r="O25" s="35">
        <v>20</v>
      </c>
      <c r="P25" s="35">
        <v>77.599999999999994</v>
      </c>
      <c r="Q25" s="35">
        <v>48</v>
      </c>
      <c r="R25" s="35">
        <v>260.58</v>
      </c>
    </row>
    <row r="26" spans="1:18" x14ac:dyDescent="0.25">
      <c r="A26" s="35">
        <v>23</v>
      </c>
      <c r="B26" s="35" t="s">
        <v>171</v>
      </c>
      <c r="C26" s="35">
        <v>279.40250000000003</v>
      </c>
      <c r="D26" s="35">
        <v>62</v>
      </c>
      <c r="E26" s="35">
        <v>344.89</v>
      </c>
      <c r="F26" s="35">
        <v>24</v>
      </c>
      <c r="G26" s="35">
        <v>161.02000000000001</v>
      </c>
      <c r="H26" s="35">
        <v>57</v>
      </c>
      <c r="I26" s="35">
        <v>274.43</v>
      </c>
      <c r="J26" s="35">
        <v>27</v>
      </c>
      <c r="K26" s="35">
        <v>162.22999999999999</v>
      </c>
      <c r="L26" s="273">
        <f t="shared" si="0"/>
        <v>0.58063188410984146</v>
      </c>
      <c r="M26" s="35">
        <v>21</v>
      </c>
      <c r="N26" s="35">
        <v>129.34</v>
      </c>
      <c r="O26" s="35">
        <v>23</v>
      </c>
      <c r="P26" s="35">
        <v>116.28</v>
      </c>
      <c r="Q26" s="35">
        <v>52</v>
      </c>
      <c r="R26" s="35">
        <v>254.26</v>
      </c>
    </row>
    <row r="27" spans="1:18" x14ac:dyDescent="0.25">
      <c r="A27" s="35">
        <v>24</v>
      </c>
      <c r="B27" s="35" t="s">
        <v>179</v>
      </c>
      <c r="C27" s="35">
        <v>283.07900000000001</v>
      </c>
      <c r="D27" s="35">
        <v>140</v>
      </c>
      <c r="E27" s="35">
        <v>1049.49</v>
      </c>
      <c r="F27" s="35">
        <v>42</v>
      </c>
      <c r="G27" s="35">
        <v>285.64999999999998</v>
      </c>
      <c r="H27" s="35">
        <v>80</v>
      </c>
      <c r="I27" s="35">
        <v>574.22</v>
      </c>
      <c r="J27" s="35">
        <v>28</v>
      </c>
      <c r="K27" s="35">
        <v>164.08</v>
      </c>
      <c r="L27" s="273">
        <f t="shared" si="0"/>
        <v>0.57962618209051187</v>
      </c>
      <c r="M27" s="35">
        <v>66</v>
      </c>
      <c r="N27" s="35">
        <v>496.74</v>
      </c>
      <c r="O27" s="35">
        <v>41</v>
      </c>
      <c r="P27" s="35">
        <v>302.94</v>
      </c>
      <c r="Q27" s="35">
        <v>71</v>
      </c>
      <c r="R27" s="35">
        <v>516.79</v>
      </c>
    </row>
    <row r="28" spans="1:18" x14ac:dyDescent="0.25">
      <c r="A28" s="35">
        <v>25</v>
      </c>
      <c r="B28" s="35" t="s">
        <v>199</v>
      </c>
      <c r="C28" s="35">
        <v>279.41399999999999</v>
      </c>
      <c r="D28" s="35">
        <v>44</v>
      </c>
      <c r="E28" s="35">
        <v>413.97</v>
      </c>
      <c r="F28" s="35">
        <v>20</v>
      </c>
      <c r="G28" s="35">
        <v>170.76</v>
      </c>
      <c r="H28" s="35">
        <v>53</v>
      </c>
      <c r="I28" s="35">
        <v>669.42</v>
      </c>
      <c r="J28" s="35">
        <v>18</v>
      </c>
      <c r="K28" s="35">
        <v>161.84</v>
      </c>
      <c r="L28" s="273">
        <f t="shared" si="0"/>
        <v>0.57921220840759591</v>
      </c>
      <c r="M28" s="35">
        <v>14</v>
      </c>
      <c r="N28" s="35">
        <v>134.49</v>
      </c>
      <c r="O28" s="35">
        <v>17</v>
      </c>
      <c r="P28" s="35">
        <v>181.09</v>
      </c>
      <c r="Q28" s="35">
        <v>49</v>
      </c>
      <c r="R28" s="35">
        <v>636.36</v>
      </c>
    </row>
    <row r="29" spans="1:18" x14ac:dyDescent="0.25">
      <c r="A29" s="35">
        <v>26</v>
      </c>
      <c r="B29" s="35" t="s">
        <v>183</v>
      </c>
      <c r="C29" s="35">
        <v>279.41399999999999</v>
      </c>
      <c r="D29" s="35">
        <v>191</v>
      </c>
      <c r="E29" s="35">
        <v>671.51</v>
      </c>
      <c r="F29" s="35">
        <v>25</v>
      </c>
      <c r="G29" s="35">
        <v>110.01</v>
      </c>
      <c r="H29" s="35">
        <v>53</v>
      </c>
      <c r="I29" s="35">
        <v>333.5</v>
      </c>
      <c r="J29" s="35">
        <v>32</v>
      </c>
      <c r="K29" s="35">
        <v>161.46</v>
      </c>
      <c r="L29" s="273">
        <f t="shared" si="0"/>
        <v>0.57785221928750896</v>
      </c>
      <c r="M29" s="35">
        <v>123</v>
      </c>
      <c r="N29" s="35">
        <v>417.87</v>
      </c>
      <c r="O29" s="35">
        <v>48</v>
      </c>
      <c r="P29" s="35">
        <v>155.11000000000001</v>
      </c>
      <c r="Q29" s="35">
        <v>45</v>
      </c>
      <c r="R29" s="35">
        <v>306.33999999999997</v>
      </c>
    </row>
    <row r="30" spans="1:18" x14ac:dyDescent="0.25">
      <c r="A30" s="35">
        <v>27</v>
      </c>
      <c r="B30" s="35" t="s">
        <v>175</v>
      </c>
      <c r="C30" s="35">
        <v>279.41399999999999</v>
      </c>
      <c r="D30" s="35">
        <v>94</v>
      </c>
      <c r="E30" s="35">
        <v>412.4</v>
      </c>
      <c r="F30" s="35">
        <v>13</v>
      </c>
      <c r="G30" s="35">
        <v>36.880000000000003</v>
      </c>
      <c r="H30" s="35">
        <v>57</v>
      </c>
      <c r="I30" s="35">
        <v>240.45</v>
      </c>
      <c r="J30" s="35">
        <v>42</v>
      </c>
      <c r="K30" s="35">
        <v>148.24</v>
      </c>
      <c r="L30" s="273">
        <f t="shared" si="0"/>
        <v>0.5305389135834282</v>
      </c>
      <c r="M30" s="35">
        <v>69</v>
      </c>
      <c r="N30" s="35">
        <v>312.58999999999997</v>
      </c>
      <c r="O30" s="35">
        <v>12</v>
      </c>
      <c r="P30" s="35">
        <v>58.3</v>
      </c>
      <c r="Q30" s="35">
        <v>46</v>
      </c>
      <c r="R30" s="35">
        <v>203.2</v>
      </c>
    </row>
    <row r="31" spans="1:18" x14ac:dyDescent="0.25">
      <c r="A31" s="35">
        <v>28</v>
      </c>
      <c r="B31" s="35" t="s">
        <v>164</v>
      </c>
      <c r="C31" s="35">
        <v>279.40250000000003</v>
      </c>
      <c r="D31" s="35">
        <v>48</v>
      </c>
      <c r="E31" s="35">
        <v>328.11</v>
      </c>
      <c r="F31" s="35">
        <v>15</v>
      </c>
      <c r="G31" s="35">
        <v>94.58</v>
      </c>
      <c r="H31" s="35">
        <v>18</v>
      </c>
      <c r="I31" s="35">
        <v>127.94</v>
      </c>
      <c r="J31" s="35">
        <v>14</v>
      </c>
      <c r="K31" s="35">
        <v>107.19</v>
      </c>
      <c r="L31" s="273">
        <f t="shared" si="0"/>
        <v>0.38364008911874442</v>
      </c>
      <c r="M31" s="35">
        <v>23</v>
      </c>
      <c r="N31" s="35">
        <v>143.9</v>
      </c>
      <c r="O31" s="35">
        <v>11</v>
      </c>
      <c r="P31" s="35">
        <v>89.96</v>
      </c>
      <c r="Q31" s="35">
        <v>15</v>
      </c>
      <c r="R31" s="35">
        <v>90.73</v>
      </c>
    </row>
    <row r="32" spans="1:18" x14ac:dyDescent="0.25">
      <c r="A32" s="35">
        <v>29</v>
      </c>
      <c r="B32" s="35" t="s">
        <v>181</v>
      </c>
      <c r="C32" s="35">
        <v>279.40250000000003</v>
      </c>
      <c r="D32" s="35">
        <v>102</v>
      </c>
      <c r="E32" s="35">
        <v>244.05</v>
      </c>
      <c r="F32" s="35">
        <v>17</v>
      </c>
      <c r="G32" s="35">
        <v>93.95</v>
      </c>
      <c r="H32" s="35">
        <v>26</v>
      </c>
      <c r="I32" s="35">
        <v>157.91</v>
      </c>
      <c r="J32" s="35">
        <v>10</v>
      </c>
      <c r="K32" s="35">
        <v>85.36</v>
      </c>
      <c r="L32" s="273">
        <f t="shared" si="0"/>
        <v>0.30550907740625083</v>
      </c>
      <c r="M32" s="35">
        <v>14</v>
      </c>
      <c r="N32" s="35">
        <v>70.16</v>
      </c>
      <c r="O32" s="35">
        <v>72</v>
      </c>
      <c r="P32" s="35">
        <v>95.25</v>
      </c>
      <c r="Q32" s="35">
        <v>23</v>
      </c>
      <c r="R32" s="35">
        <v>151.36000000000001</v>
      </c>
    </row>
    <row r="33" spans="1:18" x14ac:dyDescent="0.25">
      <c r="A33" s="35">
        <v>30</v>
      </c>
      <c r="B33" s="35" t="s">
        <v>169</v>
      </c>
      <c r="C33" s="35">
        <v>279.41399999999999</v>
      </c>
      <c r="D33" s="35">
        <v>81</v>
      </c>
      <c r="E33" s="35">
        <v>332.71</v>
      </c>
      <c r="F33" s="35">
        <v>20</v>
      </c>
      <c r="G33" s="35">
        <v>54.55</v>
      </c>
      <c r="H33" s="35">
        <v>37</v>
      </c>
      <c r="I33" s="35">
        <v>149.44</v>
      </c>
      <c r="J33" s="35">
        <v>21</v>
      </c>
      <c r="K33" s="35">
        <v>83.27</v>
      </c>
      <c r="L33" s="273">
        <f t="shared" si="0"/>
        <v>0.29801656323591519</v>
      </c>
      <c r="M33" s="35">
        <v>28</v>
      </c>
      <c r="N33" s="35">
        <v>118.25</v>
      </c>
      <c r="O33" s="35">
        <v>37</v>
      </c>
      <c r="P33" s="35">
        <v>172.08</v>
      </c>
      <c r="Q33" s="35">
        <v>26</v>
      </c>
      <c r="R33" s="35">
        <v>99.23</v>
      </c>
    </row>
    <row r="34" spans="1:18" x14ac:dyDescent="0.25">
      <c r="A34" s="35">
        <v>31</v>
      </c>
      <c r="B34" s="35" t="s">
        <v>161</v>
      </c>
      <c r="C34" s="35">
        <v>279.41399999999999</v>
      </c>
      <c r="D34" s="35">
        <v>74</v>
      </c>
      <c r="E34" s="35">
        <v>252.7</v>
      </c>
      <c r="F34" s="35">
        <v>22</v>
      </c>
      <c r="G34" s="35">
        <v>67.05</v>
      </c>
      <c r="H34" s="35">
        <v>86</v>
      </c>
      <c r="I34" s="35">
        <v>436.89</v>
      </c>
      <c r="J34" s="35">
        <v>18</v>
      </c>
      <c r="K34" s="35">
        <v>81.63</v>
      </c>
      <c r="L34" s="273">
        <f t="shared" si="0"/>
        <v>0.29214713650711849</v>
      </c>
      <c r="M34" s="35">
        <v>20</v>
      </c>
      <c r="N34" s="35">
        <v>60.06</v>
      </c>
      <c r="O34" s="35">
        <v>35</v>
      </c>
      <c r="P34" s="35">
        <v>130.63999999999999</v>
      </c>
      <c r="Q34" s="35">
        <v>81</v>
      </c>
      <c r="R34" s="35">
        <v>431.11</v>
      </c>
    </row>
    <row r="35" spans="1:18" x14ac:dyDescent="0.25">
      <c r="A35" s="35">
        <v>32</v>
      </c>
      <c r="B35" s="35" t="s">
        <v>162</v>
      </c>
      <c r="C35" s="35">
        <v>279.41399999999999</v>
      </c>
      <c r="D35" s="35">
        <v>97</v>
      </c>
      <c r="E35" s="35">
        <v>387.56</v>
      </c>
      <c r="F35" s="35">
        <v>25</v>
      </c>
      <c r="G35" s="35">
        <v>103.57</v>
      </c>
      <c r="H35" s="35">
        <v>27</v>
      </c>
      <c r="I35" s="35">
        <v>117.6</v>
      </c>
      <c r="J35" s="35">
        <v>9</v>
      </c>
      <c r="K35" s="35">
        <v>40.31</v>
      </c>
      <c r="L35" s="273">
        <f t="shared" si="0"/>
        <v>0.14426621429133832</v>
      </c>
      <c r="M35" s="35">
        <v>42</v>
      </c>
      <c r="N35" s="35">
        <v>143.34</v>
      </c>
      <c r="O35" s="35">
        <v>35</v>
      </c>
      <c r="P35" s="35">
        <v>140.22</v>
      </c>
      <c r="Q35" s="35">
        <v>24</v>
      </c>
      <c r="R35" s="35">
        <v>101.66</v>
      </c>
    </row>
    <row r="36" spans="1:18" x14ac:dyDescent="0.25">
      <c r="A36" s="35">
        <v>33</v>
      </c>
      <c r="B36" s="35" t="s">
        <v>177</v>
      </c>
      <c r="C36" s="35">
        <v>279.41399999999999</v>
      </c>
      <c r="D36" s="35">
        <v>52</v>
      </c>
      <c r="E36" s="35">
        <v>283.98</v>
      </c>
      <c r="F36" s="35">
        <v>22</v>
      </c>
      <c r="G36" s="35">
        <v>122.73</v>
      </c>
      <c r="H36" s="35">
        <v>26</v>
      </c>
      <c r="I36" s="35">
        <v>128.97</v>
      </c>
      <c r="J36" s="35">
        <v>6</v>
      </c>
      <c r="K36" s="35">
        <v>19.989999999999998</v>
      </c>
      <c r="L36" s="273">
        <f t="shared" si="0"/>
        <v>7.1542585554052407E-2</v>
      </c>
      <c r="M36" s="35">
        <v>15</v>
      </c>
      <c r="N36" s="35">
        <v>71.61</v>
      </c>
      <c r="O36" s="35">
        <v>19</v>
      </c>
      <c r="P36" s="35">
        <v>113.77</v>
      </c>
      <c r="Q36" s="35">
        <v>24</v>
      </c>
      <c r="R36" s="35">
        <v>122.98</v>
      </c>
    </row>
    <row r="37" spans="1:18" x14ac:dyDescent="0.25">
      <c r="A37" s="35">
        <v>34</v>
      </c>
      <c r="B37" s="35" t="s">
        <v>159</v>
      </c>
      <c r="C37" s="35">
        <v>283.4375</v>
      </c>
      <c r="D37" s="35">
        <v>18</v>
      </c>
      <c r="E37" s="35">
        <v>96.61</v>
      </c>
      <c r="F37" s="35">
        <v>3</v>
      </c>
      <c r="G37" s="35">
        <v>29.87</v>
      </c>
      <c r="H37" s="35">
        <v>0</v>
      </c>
      <c r="I37" s="35">
        <v>0</v>
      </c>
      <c r="J37" s="35">
        <v>0</v>
      </c>
      <c r="K37" s="35">
        <v>0</v>
      </c>
      <c r="L37" s="273">
        <f t="shared" si="0"/>
        <v>0</v>
      </c>
      <c r="M37" s="35">
        <v>9</v>
      </c>
      <c r="N37" s="35">
        <v>37.94</v>
      </c>
      <c r="O37" s="35">
        <v>6</v>
      </c>
      <c r="P37" s="35">
        <v>29.18</v>
      </c>
      <c r="Q37" s="35">
        <v>0</v>
      </c>
      <c r="R37" s="35">
        <v>0</v>
      </c>
    </row>
    <row r="38" spans="1:18" x14ac:dyDescent="0.25">
      <c r="A38" s="35">
        <v>35</v>
      </c>
      <c r="B38" s="35" t="s">
        <v>165</v>
      </c>
      <c r="C38" s="35">
        <v>279.41399999999999</v>
      </c>
      <c r="D38" s="35">
        <v>11</v>
      </c>
      <c r="E38" s="35">
        <v>84.43</v>
      </c>
      <c r="F38" s="35">
        <v>4</v>
      </c>
      <c r="G38" s="35">
        <v>50.57</v>
      </c>
      <c r="H38" s="35">
        <v>1</v>
      </c>
      <c r="I38" s="35">
        <v>17.5</v>
      </c>
      <c r="J38" s="35">
        <v>0</v>
      </c>
      <c r="K38" s="35">
        <v>0</v>
      </c>
      <c r="L38" s="273">
        <f t="shared" si="0"/>
        <v>0</v>
      </c>
      <c r="M38" s="35">
        <v>2</v>
      </c>
      <c r="N38" s="35">
        <v>7</v>
      </c>
      <c r="O38" s="35">
        <v>5</v>
      </c>
      <c r="P38" s="35">
        <v>28.66</v>
      </c>
      <c r="Q38" s="35">
        <v>1</v>
      </c>
      <c r="R38" s="35">
        <v>17.5</v>
      </c>
    </row>
    <row r="39" spans="1:18" x14ac:dyDescent="0.25">
      <c r="A39" s="35">
        <v>36</v>
      </c>
      <c r="B39" s="35" t="s">
        <v>174</v>
      </c>
      <c r="C39" s="35">
        <v>279.41399999999999</v>
      </c>
      <c r="D39" s="35">
        <v>49</v>
      </c>
      <c r="E39" s="35">
        <v>234.3</v>
      </c>
      <c r="F39" s="35">
        <v>11</v>
      </c>
      <c r="G39" s="35">
        <v>36.840000000000003</v>
      </c>
      <c r="H39" s="35">
        <v>1</v>
      </c>
      <c r="I39" s="35">
        <v>3.5</v>
      </c>
      <c r="J39" s="35">
        <v>0</v>
      </c>
      <c r="K39" s="35">
        <v>0</v>
      </c>
      <c r="L39" s="273">
        <f t="shared" si="0"/>
        <v>0</v>
      </c>
      <c r="M39" s="35">
        <v>29</v>
      </c>
      <c r="N39" s="35">
        <v>132.80000000000001</v>
      </c>
      <c r="O39" s="35">
        <v>9</v>
      </c>
      <c r="P39" s="35">
        <v>63</v>
      </c>
      <c r="Q39" s="35">
        <v>1</v>
      </c>
      <c r="R39" s="35">
        <v>3.5</v>
      </c>
    </row>
    <row r="40" spans="1:18" x14ac:dyDescent="0.25">
      <c r="A40" s="35">
        <v>37</v>
      </c>
      <c r="B40" s="35" t="s">
        <v>176</v>
      </c>
      <c r="C40" s="35">
        <v>279.40250000000003</v>
      </c>
      <c r="D40" s="35">
        <v>63</v>
      </c>
      <c r="E40" s="35">
        <v>471.65</v>
      </c>
      <c r="F40" s="35">
        <v>19</v>
      </c>
      <c r="G40" s="35">
        <v>158.32</v>
      </c>
      <c r="H40" s="35">
        <v>5</v>
      </c>
      <c r="I40" s="35">
        <v>33.46</v>
      </c>
      <c r="J40" s="35">
        <v>0</v>
      </c>
      <c r="K40" s="35">
        <v>0</v>
      </c>
      <c r="L40" s="273">
        <f t="shared" si="0"/>
        <v>0</v>
      </c>
      <c r="M40" s="35">
        <v>25</v>
      </c>
      <c r="N40" s="35">
        <v>192.28</v>
      </c>
      <c r="O40" s="35">
        <v>19</v>
      </c>
      <c r="P40" s="35">
        <v>118.19</v>
      </c>
      <c r="Q40" s="35">
        <v>5</v>
      </c>
      <c r="R40" s="35">
        <v>33.46</v>
      </c>
    </row>
    <row r="41" spans="1:18" x14ac:dyDescent="0.25">
      <c r="A41" s="35">
        <v>38</v>
      </c>
      <c r="B41" s="35" t="s">
        <v>188</v>
      </c>
      <c r="C41" s="35">
        <v>279.41399999999999</v>
      </c>
      <c r="D41" s="35">
        <v>16</v>
      </c>
      <c r="E41" s="35">
        <v>88.39</v>
      </c>
      <c r="F41" s="35">
        <v>3</v>
      </c>
      <c r="G41" s="35">
        <v>11</v>
      </c>
      <c r="H41" s="35">
        <v>0</v>
      </c>
      <c r="I41" s="35">
        <v>0</v>
      </c>
      <c r="J41" s="35">
        <v>0</v>
      </c>
      <c r="K41" s="35">
        <v>0</v>
      </c>
      <c r="L41" s="273">
        <f t="shared" si="0"/>
        <v>0</v>
      </c>
      <c r="M41" s="35">
        <v>2</v>
      </c>
      <c r="N41" s="35">
        <v>15.45</v>
      </c>
      <c r="O41" s="35">
        <v>11</v>
      </c>
      <c r="P41" s="35">
        <v>61.94</v>
      </c>
      <c r="Q41" s="35">
        <v>0</v>
      </c>
      <c r="R41" s="35">
        <v>0</v>
      </c>
    </row>
    <row r="42" spans="1:18" x14ac:dyDescent="0.25">
      <c r="A42" s="35">
        <v>39</v>
      </c>
      <c r="B42" s="35" t="s">
        <v>382</v>
      </c>
      <c r="C42" s="35">
        <v>279.41399999999999</v>
      </c>
      <c r="D42" s="35">
        <v>23</v>
      </c>
      <c r="E42" s="35">
        <v>170.86</v>
      </c>
      <c r="F42" s="35">
        <v>7</v>
      </c>
      <c r="G42" s="35">
        <v>65.75</v>
      </c>
      <c r="H42" s="35">
        <v>0</v>
      </c>
      <c r="I42" s="35">
        <v>0</v>
      </c>
      <c r="J42" s="35">
        <v>0</v>
      </c>
      <c r="K42" s="35">
        <v>0</v>
      </c>
      <c r="L42" s="273">
        <f t="shared" si="0"/>
        <v>0</v>
      </c>
      <c r="M42" s="35">
        <v>6</v>
      </c>
      <c r="N42" s="35">
        <v>43.13</v>
      </c>
      <c r="O42" s="35">
        <v>10</v>
      </c>
      <c r="P42" s="35">
        <v>63.93</v>
      </c>
      <c r="Q42" s="35">
        <v>0</v>
      </c>
      <c r="R42" s="35">
        <v>0</v>
      </c>
    </row>
    <row r="43" spans="1:18" x14ac:dyDescent="0.25">
      <c r="A43" s="35">
        <v>40</v>
      </c>
      <c r="B43" s="35" t="s">
        <v>193</v>
      </c>
      <c r="C43" s="35">
        <v>279.40250000000003</v>
      </c>
      <c r="D43" s="35">
        <v>12</v>
      </c>
      <c r="E43" s="35">
        <v>102.66</v>
      </c>
      <c r="F43" s="35">
        <v>3</v>
      </c>
      <c r="G43" s="35">
        <v>27.46</v>
      </c>
      <c r="H43" s="35">
        <v>0</v>
      </c>
      <c r="I43" s="35">
        <v>0</v>
      </c>
      <c r="J43" s="35">
        <v>0</v>
      </c>
      <c r="K43" s="35">
        <v>0</v>
      </c>
      <c r="L43" s="273">
        <f t="shared" si="0"/>
        <v>0</v>
      </c>
      <c r="M43" s="35">
        <v>7</v>
      </c>
      <c r="N43" s="35">
        <v>43.91</v>
      </c>
      <c r="O43" s="35">
        <v>2</v>
      </c>
      <c r="P43" s="35">
        <v>30</v>
      </c>
      <c r="Q43" s="35">
        <v>0</v>
      </c>
      <c r="R43" s="35">
        <v>0</v>
      </c>
    </row>
    <row r="44" spans="1:18" x14ac:dyDescent="0.25">
      <c r="A44" s="35">
        <v>41</v>
      </c>
      <c r="B44" s="35" t="s">
        <v>383</v>
      </c>
      <c r="C44" s="35">
        <v>279.41399999999999</v>
      </c>
      <c r="D44" s="35">
        <v>4</v>
      </c>
      <c r="E44" s="35">
        <v>20.95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273">
        <f t="shared" si="0"/>
        <v>0</v>
      </c>
      <c r="M44" s="35">
        <v>1</v>
      </c>
      <c r="N44" s="35">
        <v>7</v>
      </c>
      <c r="O44" s="35">
        <v>3</v>
      </c>
      <c r="P44" s="35">
        <v>13.95</v>
      </c>
      <c r="Q44" s="35">
        <v>0</v>
      </c>
      <c r="R44" s="35">
        <v>0</v>
      </c>
    </row>
    <row r="45" spans="1:18" x14ac:dyDescent="0.25">
      <c r="A45" s="274" t="s">
        <v>84</v>
      </c>
      <c r="B45" s="274"/>
      <c r="C45" s="275">
        <f>SUM(C4:C44)</f>
        <v>11496.630000000005</v>
      </c>
      <c r="D45" s="276">
        <v>4461</v>
      </c>
      <c r="E45" s="276">
        <f>SUM(E4:E44)</f>
        <v>27095.93</v>
      </c>
      <c r="F45" s="276">
        <v>1686</v>
      </c>
      <c r="G45" s="276">
        <v>12746.54</v>
      </c>
      <c r="H45" s="276">
        <v>3145</v>
      </c>
      <c r="I45" s="276">
        <v>25671.08</v>
      </c>
      <c r="J45" s="276">
        <v>1589</v>
      </c>
      <c r="K45" s="276">
        <v>11925.53</v>
      </c>
      <c r="L45" s="277">
        <f t="shared" si="0"/>
        <v>1.0373065846252334</v>
      </c>
      <c r="M45" s="276">
        <v>1738</v>
      </c>
      <c r="N45" s="276">
        <v>9079.14</v>
      </c>
      <c r="O45" s="276">
        <v>1240</v>
      </c>
      <c r="P45" s="276">
        <v>7237.48</v>
      </c>
      <c r="Q45" s="276">
        <v>2742</v>
      </c>
      <c r="R45" s="276">
        <v>23106.560000000001</v>
      </c>
    </row>
  </sheetData>
  <mergeCells count="13">
    <mergeCell ref="M2:N2"/>
    <mergeCell ref="O2:P2"/>
    <mergeCell ref="Q2:R2"/>
    <mergeCell ref="D2:E2"/>
    <mergeCell ref="F2:G2"/>
    <mergeCell ref="H2:I2"/>
    <mergeCell ref="J2:K2"/>
    <mergeCell ref="L2:L3"/>
    <mergeCell ref="A45:B45"/>
    <mergeCell ref="A1:R1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40FB-904E-4C8D-8BB8-E0FFA7C6747B}">
  <dimension ref="A1:J25"/>
  <sheetViews>
    <sheetView workbookViewId="0">
      <selection activeCell="M43" sqref="M43"/>
    </sheetView>
  </sheetViews>
  <sheetFormatPr defaultRowHeight="15" x14ac:dyDescent="0.25"/>
  <cols>
    <col min="2" max="2" width="27.5703125" bestFit="1" customWidth="1"/>
    <col min="3" max="3" width="10" bestFit="1" customWidth="1"/>
    <col min="4" max="4" width="17.140625" customWidth="1"/>
    <col min="5" max="5" width="15.42578125" customWidth="1"/>
    <col min="6" max="6" width="18.28515625" customWidth="1"/>
    <col min="7" max="7" width="23.28515625" customWidth="1"/>
    <col min="8" max="8" width="20.85546875" customWidth="1"/>
    <col min="9" max="9" width="15.85546875" customWidth="1"/>
    <col min="10" max="10" width="17.85546875" customWidth="1"/>
    <col min="11" max="11" width="24.140625" customWidth="1"/>
  </cols>
  <sheetData>
    <row r="1" spans="1:10" ht="18.75" x14ac:dyDescent="0.25">
      <c r="A1" s="278" t="s">
        <v>384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0" ht="56.25" x14ac:dyDescent="0.25">
      <c r="A2" s="281" t="s">
        <v>93</v>
      </c>
      <c r="B2" s="281" t="s">
        <v>1</v>
      </c>
      <c r="C2" s="281" t="s">
        <v>385</v>
      </c>
      <c r="D2" s="281" t="s">
        <v>386</v>
      </c>
      <c r="E2" s="281" t="s">
        <v>387</v>
      </c>
      <c r="F2" s="281" t="s">
        <v>388</v>
      </c>
      <c r="G2" s="281" t="s">
        <v>389</v>
      </c>
      <c r="H2" s="281" t="s">
        <v>390</v>
      </c>
      <c r="I2" s="281" t="s">
        <v>391</v>
      </c>
      <c r="J2" s="281" t="s">
        <v>392</v>
      </c>
    </row>
    <row r="3" spans="1:10" ht="18.75" x14ac:dyDescent="0.25">
      <c r="A3" s="256">
        <v>1</v>
      </c>
      <c r="B3" s="282" t="s">
        <v>306</v>
      </c>
      <c r="C3" s="283">
        <v>42</v>
      </c>
      <c r="D3" s="283">
        <v>433</v>
      </c>
      <c r="E3" s="283">
        <v>148</v>
      </c>
      <c r="F3" s="284">
        <v>144</v>
      </c>
      <c r="G3" s="285">
        <f t="shared" ref="G3:G25" si="0">F3/C3</f>
        <v>3.4285714285714284</v>
      </c>
      <c r="H3" s="284">
        <v>2923.18</v>
      </c>
      <c r="I3" s="284">
        <v>356</v>
      </c>
      <c r="J3" s="284">
        <f t="shared" ref="J3:J24" si="1">E3-F3</f>
        <v>4</v>
      </c>
    </row>
    <row r="4" spans="1:10" ht="18.75" x14ac:dyDescent="0.25">
      <c r="A4" s="256">
        <v>2</v>
      </c>
      <c r="B4" s="282" t="s">
        <v>25</v>
      </c>
      <c r="C4" s="283">
        <v>96</v>
      </c>
      <c r="D4" s="283">
        <v>180</v>
      </c>
      <c r="E4" s="283">
        <v>101</v>
      </c>
      <c r="F4" s="284">
        <v>94</v>
      </c>
      <c r="G4" s="285">
        <f t="shared" si="0"/>
        <v>0.97916666666666663</v>
      </c>
      <c r="H4" s="284">
        <v>1636.48</v>
      </c>
      <c r="I4" s="284">
        <v>101</v>
      </c>
      <c r="J4" s="284">
        <f t="shared" si="1"/>
        <v>7</v>
      </c>
    </row>
    <row r="5" spans="1:10" ht="18.75" x14ac:dyDescent="0.25">
      <c r="A5" s="256">
        <v>3</v>
      </c>
      <c r="B5" s="282" t="s">
        <v>22</v>
      </c>
      <c r="C5" s="283">
        <v>206</v>
      </c>
      <c r="D5" s="283">
        <v>587</v>
      </c>
      <c r="E5" s="283">
        <v>220</v>
      </c>
      <c r="F5" s="284">
        <v>199</v>
      </c>
      <c r="G5" s="285">
        <f t="shared" si="0"/>
        <v>0.96601941747572817</v>
      </c>
      <c r="H5" s="284">
        <v>7492.95</v>
      </c>
      <c r="I5" s="284">
        <v>284</v>
      </c>
      <c r="J5" s="284">
        <f t="shared" si="1"/>
        <v>21</v>
      </c>
    </row>
    <row r="6" spans="1:10" ht="18.75" x14ac:dyDescent="0.25">
      <c r="A6" s="256">
        <v>4</v>
      </c>
      <c r="B6" s="282" t="s">
        <v>42</v>
      </c>
      <c r="C6" s="283">
        <v>312</v>
      </c>
      <c r="D6" s="283">
        <v>780</v>
      </c>
      <c r="E6" s="283">
        <v>302</v>
      </c>
      <c r="F6" s="284">
        <v>283</v>
      </c>
      <c r="G6" s="285">
        <f t="shared" si="0"/>
        <v>0.90705128205128205</v>
      </c>
      <c r="H6" s="284">
        <v>3923.18</v>
      </c>
      <c r="I6" s="284">
        <v>298</v>
      </c>
      <c r="J6" s="284">
        <f t="shared" si="1"/>
        <v>19</v>
      </c>
    </row>
    <row r="7" spans="1:10" ht="18.75" x14ac:dyDescent="0.25">
      <c r="A7" s="256">
        <v>5</v>
      </c>
      <c r="B7" s="282" t="s">
        <v>13</v>
      </c>
      <c r="C7" s="283">
        <v>223</v>
      </c>
      <c r="D7" s="283">
        <v>552</v>
      </c>
      <c r="E7" s="283">
        <v>187</v>
      </c>
      <c r="F7" s="284">
        <v>182</v>
      </c>
      <c r="G7" s="285">
        <f t="shared" si="0"/>
        <v>0.81614349775784756</v>
      </c>
      <c r="H7" s="284">
        <v>3662.74</v>
      </c>
      <c r="I7" s="284">
        <v>397</v>
      </c>
      <c r="J7" s="284">
        <f t="shared" si="1"/>
        <v>5</v>
      </c>
    </row>
    <row r="8" spans="1:10" ht="18.75" x14ac:dyDescent="0.25">
      <c r="A8" s="256">
        <v>6</v>
      </c>
      <c r="B8" s="282" t="s">
        <v>15</v>
      </c>
      <c r="C8" s="283">
        <v>65</v>
      </c>
      <c r="D8" s="283">
        <v>124</v>
      </c>
      <c r="E8" s="283">
        <v>53</v>
      </c>
      <c r="F8" s="284">
        <v>52</v>
      </c>
      <c r="G8" s="285">
        <f t="shared" si="0"/>
        <v>0.8</v>
      </c>
      <c r="H8" s="284">
        <v>2004.52</v>
      </c>
      <c r="I8" s="284">
        <v>75</v>
      </c>
      <c r="J8" s="284">
        <f t="shared" si="1"/>
        <v>1</v>
      </c>
    </row>
    <row r="9" spans="1:10" ht="18.75" x14ac:dyDescent="0.25">
      <c r="A9" s="256">
        <v>7</v>
      </c>
      <c r="B9" s="282" t="s">
        <v>24</v>
      </c>
      <c r="C9" s="283">
        <v>83</v>
      </c>
      <c r="D9" s="283">
        <v>144</v>
      </c>
      <c r="E9" s="283">
        <v>61</v>
      </c>
      <c r="F9" s="284">
        <v>56</v>
      </c>
      <c r="G9" s="285">
        <f t="shared" si="0"/>
        <v>0.67469879518072284</v>
      </c>
      <c r="H9" s="284">
        <v>2061.66</v>
      </c>
      <c r="I9" s="284">
        <v>112</v>
      </c>
      <c r="J9" s="284">
        <f t="shared" si="1"/>
        <v>5</v>
      </c>
    </row>
    <row r="10" spans="1:10" ht="18.75" x14ac:dyDescent="0.25">
      <c r="A10" s="256">
        <v>8</v>
      </c>
      <c r="B10" s="282" t="s">
        <v>310</v>
      </c>
      <c r="C10" s="283">
        <v>27</v>
      </c>
      <c r="D10" s="283">
        <v>27</v>
      </c>
      <c r="E10" s="283">
        <v>18</v>
      </c>
      <c r="F10" s="284">
        <v>18</v>
      </c>
      <c r="G10" s="285">
        <f t="shared" si="0"/>
        <v>0.66666666666666663</v>
      </c>
      <c r="H10" s="284">
        <v>219.5</v>
      </c>
      <c r="I10" s="284">
        <v>18</v>
      </c>
      <c r="J10" s="284">
        <f t="shared" si="1"/>
        <v>0</v>
      </c>
    </row>
    <row r="11" spans="1:10" ht="18.75" x14ac:dyDescent="0.25">
      <c r="A11" s="256">
        <v>9</v>
      </c>
      <c r="B11" s="282" t="s">
        <v>20</v>
      </c>
      <c r="C11" s="283">
        <v>35</v>
      </c>
      <c r="D11" s="283">
        <v>53</v>
      </c>
      <c r="E11" s="283">
        <v>22</v>
      </c>
      <c r="F11" s="284">
        <v>21</v>
      </c>
      <c r="G11" s="285">
        <f t="shared" si="0"/>
        <v>0.6</v>
      </c>
      <c r="H11" s="284">
        <v>226.98</v>
      </c>
      <c r="I11" s="284">
        <v>20</v>
      </c>
      <c r="J11" s="284">
        <f t="shared" si="1"/>
        <v>1</v>
      </c>
    </row>
    <row r="12" spans="1:10" ht="18.75" x14ac:dyDescent="0.25">
      <c r="A12" s="256">
        <v>10</v>
      </c>
      <c r="B12" s="282" t="s">
        <v>18</v>
      </c>
      <c r="C12" s="283">
        <v>76</v>
      </c>
      <c r="D12" s="283">
        <v>118</v>
      </c>
      <c r="E12" s="283">
        <v>42</v>
      </c>
      <c r="F12" s="284">
        <v>39</v>
      </c>
      <c r="G12" s="285">
        <f t="shared" si="0"/>
        <v>0.51315789473684215</v>
      </c>
      <c r="H12" s="284">
        <v>936.86</v>
      </c>
      <c r="I12" s="284">
        <v>63</v>
      </c>
      <c r="J12" s="284">
        <f t="shared" si="1"/>
        <v>3</v>
      </c>
    </row>
    <row r="13" spans="1:10" ht="18.75" x14ac:dyDescent="0.25">
      <c r="A13" s="256">
        <v>11</v>
      </c>
      <c r="B13" s="282" t="s">
        <v>17</v>
      </c>
      <c r="C13" s="283">
        <v>102</v>
      </c>
      <c r="D13" s="283">
        <v>107</v>
      </c>
      <c r="E13" s="283">
        <v>53</v>
      </c>
      <c r="F13" s="284">
        <v>48</v>
      </c>
      <c r="G13" s="285">
        <f t="shared" si="0"/>
        <v>0.47058823529411764</v>
      </c>
      <c r="H13" s="284">
        <v>1441.91</v>
      </c>
      <c r="I13" s="284">
        <v>65</v>
      </c>
      <c r="J13" s="284">
        <f t="shared" si="1"/>
        <v>5</v>
      </c>
    </row>
    <row r="14" spans="1:10" ht="18.75" x14ac:dyDescent="0.25">
      <c r="A14" s="256">
        <v>12</v>
      </c>
      <c r="B14" s="282" t="s">
        <v>313</v>
      </c>
      <c r="C14" s="283">
        <v>31</v>
      </c>
      <c r="D14" s="283">
        <v>52</v>
      </c>
      <c r="E14" s="283">
        <v>16</v>
      </c>
      <c r="F14" s="284">
        <v>14</v>
      </c>
      <c r="G14" s="285">
        <f t="shared" si="0"/>
        <v>0.45161290322580644</v>
      </c>
      <c r="H14" s="284">
        <v>203</v>
      </c>
      <c r="I14" s="284">
        <v>35</v>
      </c>
      <c r="J14" s="284">
        <f t="shared" si="1"/>
        <v>2</v>
      </c>
    </row>
    <row r="15" spans="1:10" ht="18.75" x14ac:dyDescent="0.25">
      <c r="A15" s="256">
        <v>13</v>
      </c>
      <c r="B15" s="282" t="s">
        <v>23</v>
      </c>
      <c r="C15" s="283">
        <v>340</v>
      </c>
      <c r="D15" s="283">
        <v>994</v>
      </c>
      <c r="E15" s="283">
        <v>172</v>
      </c>
      <c r="F15" s="284">
        <v>153</v>
      </c>
      <c r="G15" s="285">
        <f t="shared" si="0"/>
        <v>0.45</v>
      </c>
      <c r="H15" s="284">
        <v>5407.68</v>
      </c>
      <c r="I15" s="284">
        <v>803</v>
      </c>
      <c r="J15" s="284">
        <f t="shared" si="1"/>
        <v>19</v>
      </c>
    </row>
    <row r="16" spans="1:10" ht="18.75" x14ac:dyDescent="0.25">
      <c r="A16" s="256">
        <v>14</v>
      </c>
      <c r="B16" s="282" t="s">
        <v>312</v>
      </c>
      <c r="C16" s="283">
        <v>15</v>
      </c>
      <c r="D16" s="283">
        <v>6</v>
      </c>
      <c r="E16" s="283">
        <v>6</v>
      </c>
      <c r="F16" s="284">
        <v>6</v>
      </c>
      <c r="G16" s="285">
        <f t="shared" si="0"/>
        <v>0.4</v>
      </c>
      <c r="H16" s="284">
        <v>291.70999999999998</v>
      </c>
      <c r="I16" s="284">
        <v>2</v>
      </c>
      <c r="J16" s="284">
        <f t="shared" si="1"/>
        <v>0</v>
      </c>
    </row>
    <row r="17" spans="1:10" ht="18.75" x14ac:dyDescent="0.25">
      <c r="A17" s="256">
        <v>15</v>
      </c>
      <c r="B17" s="282" t="s">
        <v>307</v>
      </c>
      <c r="C17" s="283">
        <v>35</v>
      </c>
      <c r="D17" s="283">
        <v>32</v>
      </c>
      <c r="E17" s="283">
        <v>13</v>
      </c>
      <c r="F17" s="284">
        <v>11</v>
      </c>
      <c r="G17" s="285">
        <f t="shared" si="0"/>
        <v>0.31428571428571428</v>
      </c>
      <c r="H17" s="284">
        <v>479.47</v>
      </c>
      <c r="I17" s="284">
        <v>7</v>
      </c>
      <c r="J17" s="284">
        <f t="shared" si="1"/>
        <v>2</v>
      </c>
    </row>
    <row r="18" spans="1:10" ht="18.75" x14ac:dyDescent="0.25">
      <c r="A18" s="256">
        <v>16</v>
      </c>
      <c r="B18" s="282" t="s">
        <v>280</v>
      </c>
      <c r="C18" s="283">
        <v>13</v>
      </c>
      <c r="D18" s="283">
        <v>13</v>
      </c>
      <c r="E18" s="283">
        <v>3</v>
      </c>
      <c r="F18" s="284">
        <v>3</v>
      </c>
      <c r="G18" s="285">
        <f t="shared" si="0"/>
        <v>0.23076923076923078</v>
      </c>
      <c r="H18" s="284">
        <v>25.45</v>
      </c>
      <c r="I18" s="284">
        <v>12</v>
      </c>
      <c r="J18" s="284">
        <f t="shared" si="1"/>
        <v>0</v>
      </c>
    </row>
    <row r="19" spans="1:10" ht="18.75" x14ac:dyDescent="0.25">
      <c r="A19" s="256">
        <v>17</v>
      </c>
      <c r="B19" s="282" t="s">
        <v>311</v>
      </c>
      <c r="C19" s="283">
        <v>53</v>
      </c>
      <c r="D19" s="283">
        <v>54</v>
      </c>
      <c r="E19" s="283">
        <v>12</v>
      </c>
      <c r="F19" s="284">
        <v>11</v>
      </c>
      <c r="G19" s="285">
        <f t="shared" si="0"/>
        <v>0.20754716981132076</v>
      </c>
      <c r="H19" s="284">
        <v>584.9</v>
      </c>
      <c r="I19" s="284">
        <v>42</v>
      </c>
      <c r="J19" s="284">
        <f t="shared" si="1"/>
        <v>1</v>
      </c>
    </row>
    <row r="20" spans="1:10" ht="18.75" x14ac:dyDescent="0.25">
      <c r="A20" s="256">
        <v>18</v>
      </c>
      <c r="B20" s="282" t="s">
        <v>314</v>
      </c>
      <c r="C20" s="283">
        <v>33</v>
      </c>
      <c r="D20" s="283">
        <v>10</v>
      </c>
      <c r="E20" s="283">
        <v>5</v>
      </c>
      <c r="F20" s="284">
        <v>3</v>
      </c>
      <c r="G20" s="285">
        <f t="shared" si="0"/>
        <v>9.0909090909090912E-2</v>
      </c>
      <c r="H20" s="284">
        <v>25.91</v>
      </c>
      <c r="I20" s="284">
        <v>6</v>
      </c>
      <c r="J20" s="284">
        <f t="shared" si="1"/>
        <v>2</v>
      </c>
    </row>
    <row r="21" spans="1:10" ht="18.75" x14ac:dyDescent="0.25">
      <c r="A21" s="256">
        <v>19</v>
      </c>
      <c r="B21" s="282" t="s">
        <v>308</v>
      </c>
      <c r="C21" s="283">
        <v>71</v>
      </c>
      <c r="D21" s="283">
        <v>31</v>
      </c>
      <c r="E21" s="283">
        <v>5</v>
      </c>
      <c r="F21" s="284">
        <v>5</v>
      </c>
      <c r="G21" s="285">
        <f t="shared" si="0"/>
        <v>7.0422535211267609E-2</v>
      </c>
      <c r="H21" s="284">
        <v>188.35</v>
      </c>
      <c r="I21" s="284">
        <v>26</v>
      </c>
      <c r="J21" s="284">
        <f t="shared" si="1"/>
        <v>0</v>
      </c>
    </row>
    <row r="22" spans="1:10" ht="18.75" x14ac:dyDescent="0.25">
      <c r="A22" s="256">
        <v>20</v>
      </c>
      <c r="B22" s="282" t="s">
        <v>309</v>
      </c>
      <c r="C22" s="283">
        <v>85</v>
      </c>
      <c r="D22" s="283">
        <v>21</v>
      </c>
      <c r="E22" s="283">
        <v>7</v>
      </c>
      <c r="F22" s="284">
        <v>5</v>
      </c>
      <c r="G22" s="285">
        <f t="shared" si="0"/>
        <v>5.8823529411764705E-2</v>
      </c>
      <c r="H22" s="284">
        <v>809.05</v>
      </c>
      <c r="I22" s="284">
        <v>13</v>
      </c>
      <c r="J22" s="284">
        <f t="shared" si="1"/>
        <v>2</v>
      </c>
    </row>
    <row r="23" spans="1:10" ht="18.75" x14ac:dyDescent="0.25">
      <c r="A23" s="256">
        <v>21</v>
      </c>
      <c r="B23" s="282" t="s">
        <v>279</v>
      </c>
      <c r="C23" s="283">
        <v>43</v>
      </c>
      <c r="D23" s="283">
        <v>15</v>
      </c>
      <c r="E23" s="283">
        <v>3</v>
      </c>
      <c r="F23" s="284">
        <v>2</v>
      </c>
      <c r="G23" s="285">
        <f t="shared" si="0"/>
        <v>4.6511627906976744E-2</v>
      </c>
      <c r="H23" s="284">
        <v>155</v>
      </c>
      <c r="I23" s="284">
        <v>12</v>
      </c>
      <c r="J23" s="284">
        <f t="shared" si="1"/>
        <v>1</v>
      </c>
    </row>
    <row r="24" spans="1:10" ht="18.75" x14ac:dyDescent="0.25">
      <c r="A24" s="256">
        <v>22</v>
      </c>
      <c r="B24" s="282" t="s">
        <v>315</v>
      </c>
      <c r="C24" s="283">
        <v>14</v>
      </c>
      <c r="D24" s="283">
        <v>3</v>
      </c>
      <c r="E24" s="283">
        <v>0</v>
      </c>
      <c r="F24" s="284">
        <v>0</v>
      </c>
      <c r="G24" s="285">
        <f t="shared" si="0"/>
        <v>0</v>
      </c>
      <c r="H24" s="284">
        <v>0</v>
      </c>
      <c r="I24" s="284">
        <v>3</v>
      </c>
      <c r="J24" s="284">
        <f t="shared" si="1"/>
        <v>0</v>
      </c>
    </row>
    <row r="25" spans="1:10" ht="18.75" x14ac:dyDescent="0.25">
      <c r="A25" s="286"/>
      <c r="B25" s="287" t="s">
        <v>84</v>
      </c>
      <c r="C25" s="288">
        <f>SUM(C3:C24)</f>
        <v>2000</v>
      </c>
      <c r="D25" s="288">
        <f t="shared" ref="D25:J25" si="2">SUM(D3:D24)</f>
        <v>4336</v>
      </c>
      <c r="E25" s="288">
        <f t="shared" si="2"/>
        <v>1449</v>
      </c>
      <c r="F25" s="289">
        <f t="shared" si="2"/>
        <v>1349</v>
      </c>
      <c r="G25" s="290">
        <f t="shared" si="0"/>
        <v>0.67449999999999999</v>
      </c>
      <c r="H25" s="289">
        <f t="shared" si="2"/>
        <v>34700.480000000003</v>
      </c>
      <c r="I25" s="289">
        <f t="shared" si="2"/>
        <v>2750</v>
      </c>
      <c r="J25" s="289">
        <f t="shared" si="2"/>
        <v>100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3F1F-A153-478C-86B5-C516A1B70382}">
  <dimension ref="A1:J44"/>
  <sheetViews>
    <sheetView topLeftCell="A14" workbookViewId="0">
      <selection activeCell="M43" sqref="M43"/>
    </sheetView>
  </sheetViews>
  <sheetFormatPr defaultRowHeight="15" x14ac:dyDescent="0.25"/>
  <cols>
    <col min="1" max="1" width="7.7109375" bestFit="1" customWidth="1"/>
    <col min="2" max="2" width="26.5703125" bestFit="1" customWidth="1"/>
    <col min="3" max="3" width="10.42578125" bestFit="1" customWidth="1"/>
    <col min="4" max="4" width="16.28515625" customWidth="1"/>
    <col min="5" max="5" width="15" customWidth="1"/>
    <col min="6" max="6" width="17.42578125" customWidth="1"/>
    <col min="7" max="7" width="19.140625" customWidth="1"/>
    <col min="8" max="8" width="15.5703125" customWidth="1"/>
    <col min="9" max="9" width="15.85546875" customWidth="1"/>
    <col min="10" max="10" width="18.7109375" customWidth="1"/>
    <col min="11" max="11" width="20.85546875" customWidth="1"/>
  </cols>
  <sheetData>
    <row r="1" spans="1:10" ht="18.75" x14ac:dyDescent="0.3">
      <c r="A1" s="291" t="s">
        <v>393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0" ht="75" x14ac:dyDescent="0.25">
      <c r="A2" s="281" t="s">
        <v>93</v>
      </c>
      <c r="B2" s="281" t="s">
        <v>261</v>
      </c>
      <c r="C2" s="281" t="s">
        <v>385</v>
      </c>
      <c r="D2" s="281" t="s">
        <v>394</v>
      </c>
      <c r="E2" s="281" t="s">
        <v>387</v>
      </c>
      <c r="F2" s="281" t="s">
        <v>388</v>
      </c>
      <c r="G2" s="281" t="s">
        <v>389</v>
      </c>
      <c r="H2" s="281" t="s">
        <v>390</v>
      </c>
      <c r="I2" s="281" t="s">
        <v>302</v>
      </c>
      <c r="J2" s="281" t="s">
        <v>395</v>
      </c>
    </row>
    <row r="3" spans="1:10" ht="15.75" x14ac:dyDescent="0.25">
      <c r="A3" s="292">
        <v>1</v>
      </c>
      <c r="B3" s="293" t="s">
        <v>74</v>
      </c>
      <c r="C3" s="292">
        <v>52</v>
      </c>
      <c r="D3" s="292">
        <v>219</v>
      </c>
      <c r="E3" s="292">
        <v>109</v>
      </c>
      <c r="F3" s="294">
        <v>109</v>
      </c>
      <c r="G3" s="295">
        <f>F3/C3</f>
        <v>2.0961538461538463</v>
      </c>
      <c r="H3" s="294">
        <v>1337.82</v>
      </c>
      <c r="I3" s="294">
        <v>0</v>
      </c>
      <c r="J3" s="294">
        <v>71</v>
      </c>
    </row>
    <row r="4" spans="1:10" ht="15.75" x14ac:dyDescent="0.25">
      <c r="A4" s="292">
        <v>2</v>
      </c>
      <c r="B4" s="293" t="s">
        <v>62</v>
      </c>
      <c r="C4" s="292">
        <v>138</v>
      </c>
      <c r="D4" s="292">
        <v>508</v>
      </c>
      <c r="E4" s="292">
        <v>229</v>
      </c>
      <c r="F4" s="294">
        <v>212</v>
      </c>
      <c r="G4" s="295">
        <f>F4/C4</f>
        <v>1.536231884057971</v>
      </c>
      <c r="H4" s="294">
        <v>8894.01</v>
      </c>
      <c r="I4" s="294">
        <v>17</v>
      </c>
      <c r="J4" s="294">
        <v>351</v>
      </c>
    </row>
    <row r="5" spans="1:10" ht="15.75" x14ac:dyDescent="0.25">
      <c r="A5" s="292">
        <v>3</v>
      </c>
      <c r="B5" s="293" t="s">
        <v>268</v>
      </c>
      <c r="C5" s="292">
        <v>14</v>
      </c>
      <c r="D5" s="292">
        <v>61</v>
      </c>
      <c r="E5" s="292">
        <v>22</v>
      </c>
      <c r="F5" s="294">
        <v>22</v>
      </c>
      <c r="G5" s="295">
        <f>F5/C5</f>
        <v>1.5714285714285714</v>
      </c>
      <c r="H5" s="294">
        <v>278.29000000000002</v>
      </c>
      <c r="I5" s="294">
        <v>0</v>
      </c>
      <c r="J5" s="294">
        <v>36</v>
      </c>
    </row>
    <row r="6" spans="1:10" ht="15.75" x14ac:dyDescent="0.25">
      <c r="A6" s="292">
        <v>4</v>
      </c>
      <c r="B6" s="293" t="s">
        <v>77</v>
      </c>
      <c r="C6" s="292">
        <v>45</v>
      </c>
      <c r="D6" s="292">
        <v>177</v>
      </c>
      <c r="E6" s="292">
        <v>68</v>
      </c>
      <c r="F6" s="294">
        <v>68</v>
      </c>
      <c r="G6" s="295">
        <f>F6/C6</f>
        <v>1.5111111111111111</v>
      </c>
      <c r="H6" s="294">
        <v>1207.27</v>
      </c>
      <c r="I6" s="294">
        <v>0</v>
      </c>
      <c r="J6" s="294">
        <v>140</v>
      </c>
    </row>
    <row r="7" spans="1:10" ht="15.75" x14ac:dyDescent="0.25">
      <c r="A7" s="292">
        <v>5</v>
      </c>
      <c r="B7" s="293" t="s">
        <v>75</v>
      </c>
      <c r="C7" s="292">
        <v>47</v>
      </c>
      <c r="D7" s="292">
        <v>134</v>
      </c>
      <c r="E7" s="292">
        <v>70</v>
      </c>
      <c r="F7" s="294">
        <v>68</v>
      </c>
      <c r="G7" s="295">
        <f>F7/C7</f>
        <v>1.446808510638298</v>
      </c>
      <c r="H7" s="294">
        <v>1594.15</v>
      </c>
      <c r="I7" s="294">
        <v>2</v>
      </c>
      <c r="J7" s="294">
        <v>45</v>
      </c>
    </row>
    <row r="8" spans="1:10" ht="15.75" x14ac:dyDescent="0.25">
      <c r="A8" s="292">
        <v>6</v>
      </c>
      <c r="B8" s="293" t="s">
        <v>66</v>
      </c>
      <c r="C8" s="292">
        <v>37</v>
      </c>
      <c r="D8" s="292">
        <v>112</v>
      </c>
      <c r="E8" s="292">
        <v>45</v>
      </c>
      <c r="F8" s="294">
        <v>45</v>
      </c>
      <c r="G8" s="295">
        <f>F8/C8</f>
        <v>1.2162162162162162</v>
      </c>
      <c r="H8" s="294">
        <v>1514.7</v>
      </c>
      <c r="I8" s="294">
        <v>0</v>
      </c>
      <c r="J8" s="294">
        <v>38</v>
      </c>
    </row>
    <row r="9" spans="1:10" ht="15.75" x14ac:dyDescent="0.25">
      <c r="A9" s="292">
        <v>7</v>
      </c>
      <c r="B9" s="293" t="s">
        <v>65</v>
      </c>
      <c r="C9" s="292">
        <v>40</v>
      </c>
      <c r="D9" s="292">
        <v>118</v>
      </c>
      <c r="E9" s="292">
        <v>46</v>
      </c>
      <c r="F9" s="294">
        <v>38</v>
      </c>
      <c r="G9" s="295">
        <f>F9/C9</f>
        <v>0.95</v>
      </c>
      <c r="H9" s="294">
        <v>286.57</v>
      </c>
      <c r="I9" s="294">
        <v>8</v>
      </c>
      <c r="J9" s="294">
        <v>25</v>
      </c>
    </row>
    <row r="10" spans="1:10" ht="15.75" x14ac:dyDescent="0.25">
      <c r="A10" s="292">
        <v>8</v>
      </c>
      <c r="B10" s="293" t="s">
        <v>68</v>
      </c>
      <c r="C10" s="292">
        <v>63</v>
      </c>
      <c r="D10" s="292">
        <v>123</v>
      </c>
      <c r="E10" s="292">
        <v>58</v>
      </c>
      <c r="F10" s="294">
        <v>58</v>
      </c>
      <c r="G10" s="295">
        <f>F10/C10</f>
        <v>0.92063492063492058</v>
      </c>
      <c r="H10" s="294">
        <v>1547.27</v>
      </c>
      <c r="I10" s="294">
        <v>0</v>
      </c>
      <c r="J10" s="294">
        <v>123</v>
      </c>
    </row>
    <row r="11" spans="1:10" ht="15.75" x14ac:dyDescent="0.25">
      <c r="A11" s="292">
        <v>9</v>
      </c>
      <c r="B11" s="293" t="s">
        <v>56</v>
      </c>
      <c r="C11" s="292">
        <v>43</v>
      </c>
      <c r="D11" s="292">
        <v>116</v>
      </c>
      <c r="E11" s="292">
        <v>36</v>
      </c>
      <c r="F11" s="294">
        <v>36</v>
      </c>
      <c r="G11" s="295">
        <f>F11/C11</f>
        <v>0.83720930232558144</v>
      </c>
      <c r="H11" s="294">
        <v>707.09</v>
      </c>
      <c r="I11" s="294">
        <v>0</v>
      </c>
      <c r="J11" s="294">
        <v>65</v>
      </c>
    </row>
    <row r="12" spans="1:10" ht="15.75" x14ac:dyDescent="0.25">
      <c r="A12" s="292">
        <v>10</v>
      </c>
      <c r="B12" s="293" t="s">
        <v>64</v>
      </c>
      <c r="C12" s="292">
        <v>51</v>
      </c>
      <c r="D12" s="292">
        <v>87</v>
      </c>
      <c r="E12" s="292">
        <v>41</v>
      </c>
      <c r="F12" s="294">
        <v>40</v>
      </c>
      <c r="G12" s="295">
        <f>F12/C12</f>
        <v>0.78431372549019607</v>
      </c>
      <c r="H12" s="294">
        <v>701.81</v>
      </c>
      <c r="I12" s="294">
        <v>1</v>
      </c>
      <c r="J12" s="294">
        <v>16</v>
      </c>
    </row>
    <row r="13" spans="1:10" ht="15.75" x14ac:dyDescent="0.25">
      <c r="A13" s="292">
        <v>11</v>
      </c>
      <c r="B13" s="293" t="s">
        <v>71</v>
      </c>
      <c r="C13" s="292">
        <v>35</v>
      </c>
      <c r="D13" s="292">
        <v>88</v>
      </c>
      <c r="E13" s="292">
        <v>27</v>
      </c>
      <c r="F13" s="294">
        <v>27</v>
      </c>
      <c r="G13" s="295">
        <f>F13/C13</f>
        <v>0.77142857142857146</v>
      </c>
      <c r="H13" s="294">
        <v>456.07</v>
      </c>
      <c r="I13" s="294">
        <v>0</v>
      </c>
      <c r="J13" s="294">
        <v>39</v>
      </c>
    </row>
    <row r="14" spans="1:10" ht="15.75" x14ac:dyDescent="0.25">
      <c r="A14" s="292">
        <v>12</v>
      </c>
      <c r="B14" s="293" t="s">
        <v>63</v>
      </c>
      <c r="C14" s="292">
        <v>12</v>
      </c>
      <c r="D14" s="292">
        <v>65</v>
      </c>
      <c r="E14" s="292">
        <v>10</v>
      </c>
      <c r="F14" s="294">
        <v>9</v>
      </c>
      <c r="G14" s="295">
        <f>F14/C14</f>
        <v>0.75</v>
      </c>
      <c r="H14" s="294">
        <v>79.290000000000006</v>
      </c>
      <c r="I14" s="294">
        <v>1</v>
      </c>
      <c r="J14" s="294">
        <v>46</v>
      </c>
    </row>
    <row r="15" spans="1:10" ht="15.75" x14ac:dyDescent="0.25">
      <c r="A15" s="292">
        <v>13</v>
      </c>
      <c r="B15" s="293" t="s">
        <v>73</v>
      </c>
      <c r="C15" s="292">
        <v>28</v>
      </c>
      <c r="D15" s="292">
        <v>39</v>
      </c>
      <c r="E15" s="292">
        <v>21</v>
      </c>
      <c r="F15" s="294">
        <v>21</v>
      </c>
      <c r="G15" s="295">
        <f>F15/C15</f>
        <v>0.75</v>
      </c>
      <c r="H15" s="294">
        <v>479.5</v>
      </c>
      <c r="I15" s="294">
        <v>0</v>
      </c>
      <c r="J15" s="294">
        <v>65</v>
      </c>
    </row>
    <row r="16" spans="1:10" ht="15.75" x14ac:dyDescent="0.25">
      <c r="A16" s="292">
        <v>14</v>
      </c>
      <c r="B16" s="293" t="s">
        <v>61</v>
      </c>
      <c r="C16" s="292">
        <v>48</v>
      </c>
      <c r="D16" s="292">
        <v>89</v>
      </c>
      <c r="E16" s="292">
        <v>35</v>
      </c>
      <c r="F16" s="294">
        <v>35</v>
      </c>
      <c r="G16" s="295">
        <f>F16/C16</f>
        <v>0.72916666666666663</v>
      </c>
      <c r="H16" s="294">
        <v>482.65</v>
      </c>
      <c r="I16" s="294">
        <v>0</v>
      </c>
      <c r="J16" s="294">
        <v>60</v>
      </c>
    </row>
    <row r="17" spans="1:10" ht="15.75" x14ac:dyDescent="0.25">
      <c r="A17" s="292">
        <v>15</v>
      </c>
      <c r="B17" s="293" t="s">
        <v>396</v>
      </c>
      <c r="C17" s="292">
        <v>42</v>
      </c>
      <c r="D17" s="292">
        <v>110</v>
      </c>
      <c r="E17" s="292">
        <v>30</v>
      </c>
      <c r="F17" s="294">
        <v>30</v>
      </c>
      <c r="G17" s="295">
        <f>F17/C17</f>
        <v>0.7142857142857143</v>
      </c>
      <c r="H17" s="294">
        <v>283.95999999999998</v>
      </c>
      <c r="I17" s="294">
        <v>0</v>
      </c>
      <c r="J17" s="294">
        <v>52</v>
      </c>
    </row>
    <row r="18" spans="1:10" ht="15.75" x14ac:dyDescent="0.25">
      <c r="A18" s="292">
        <v>16</v>
      </c>
      <c r="B18" s="293" t="s">
        <v>47</v>
      </c>
      <c r="C18" s="292">
        <v>67</v>
      </c>
      <c r="D18" s="292">
        <v>196</v>
      </c>
      <c r="E18" s="292">
        <v>60</v>
      </c>
      <c r="F18" s="294">
        <v>47</v>
      </c>
      <c r="G18" s="295">
        <f>F18/C18</f>
        <v>0.70149253731343286</v>
      </c>
      <c r="H18" s="294">
        <v>1276.93</v>
      </c>
      <c r="I18" s="294">
        <v>13</v>
      </c>
      <c r="J18" s="294">
        <v>50</v>
      </c>
    </row>
    <row r="19" spans="1:10" ht="15.75" x14ac:dyDescent="0.25">
      <c r="A19" s="292">
        <v>17</v>
      </c>
      <c r="B19" s="293" t="s">
        <v>67</v>
      </c>
      <c r="C19" s="292">
        <v>54</v>
      </c>
      <c r="D19" s="292">
        <v>103</v>
      </c>
      <c r="E19" s="292">
        <v>36</v>
      </c>
      <c r="F19" s="294">
        <v>36</v>
      </c>
      <c r="G19" s="295">
        <f>F19/C19</f>
        <v>0.66666666666666663</v>
      </c>
      <c r="H19" s="294">
        <v>1362.98</v>
      </c>
      <c r="I19" s="294">
        <v>0</v>
      </c>
      <c r="J19" s="294">
        <v>118</v>
      </c>
    </row>
    <row r="20" spans="1:10" ht="15.75" x14ac:dyDescent="0.25">
      <c r="A20" s="292">
        <v>18</v>
      </c>
      <c r="B20" s="293" t="s">
        <v>57</v>
      </c>
      <c r="C20" s="292">
        <v>74</v>
      </c>
      <c r="D20" s="292">
        <v>233</v>
      </c>
      <c r="E20" s="292">
        <v>50</v>
      </c>
      <c r="F20" s="294">
        <v>48</v>
      </c>
      <c r="G20" s="295">
        <f>F20/C20</f>
        <v>0.64864864864864868</v>
      </c>
      <c r="H20" s="294">
        <v>817.9</v>
      </c>
      <c r="I20" s="294">
        <v>2</v>
      </c>
      <c r="J20" s="294">
        <v>127</v>
      </c>
    </row>
    <row r="21" spans="1:10" ht="15.75" x14ac:dyDescent="0.25">
      <c r="A21" s="292">
        <v>19</v>
      </c>
      <c r="B21" s="293" t="s">
        <v>70</v>
      </c>
      <c r="C21" s="292">
        <v>35</v>
      </c>
      <c r="D21" s="292">
        <v>58</v>
      </c>
      <c r="E21" s="292">
        <v>24</v>
      </c>
      <c r="F21" s="294">
        <v>20</v>
      </c>
      <c r="G21" s="295">
        <f>F21/C21</f>
        <v>0.5714285714285714</v>
      </c>
      <c r="H21" s="294">
        <v>321.85000000000002</v>
      </c>
      <c r="I21" s="294">
        <v>4</v>
      </c>
      <c r="J21" s="294">
        <v>68</v>
      </c>
    </row>
    <row r="22" spans="1:10" ht="15.75" x14ac:dyDescent="0.25">
      <c r="A22" s="292">
        <v>20</v>
      </c>
      <c r="B22" s="293" t="s">
        <v>46</v>
      </c>
      <c r="C22" s="292">
        <v>30</v>
      </c>
      <c r="D22" s="292">
        <v>65</v>
      </c>
      <c r="E22" s="292">
        <v>20</v>
      </c>
      <c r="F22" s="294">
        <v>17</v>
      </c>
      <c r="G22" s="295">
        <f>F22/C22</f>
        <v>0.56666666666666665</v>
      </c>
      <c r="H22" s="294">
        <v>746.44</v>
      </c>
      <c r="I22" s="294">
        <v>3</v>
      </c>
      <c r="J22" s="294">
        <v>68</v>
      </c>
    </row>
    <row r="23" spans="1:10" ht="15.75" x14ac:dyDescent="0.25">
      <c r="A23" s="292">
        <v>21</v>
      </c>
      <c r="B23" s="293" t="s">
        <v>54</v>
      </c>
      <c r="C23" s="292">
        <v>41</v>
      </c>
      <c r="D23" s="292">
        <v>68</v>
      </c>
      <c r="E23" s="292">
        <v>25</v>
      </c>
      <c r="F23" s="294">
        <v>23</v>
      </c>
      <c r="G23" s="295">
        <f>F23/C23</f>
        <v>0.56097560975609762</v>
      </c>
      <c r="H23" s="294">
        <v>2484.58</v>
      </c>
      <c r="I23" s="294">
        <v>2</v>
      </c>
      <c r="J23" s="294">
        <v>39</v>
      </c>
    </row>
    <row r="24" spans="1:10" ht="15.75" x14ac:dyDescent="0.25">
      <c r="A24" s="292">
        <v>22</v>
      </c>
      <c r="B24" s="293" t="s">
        <v>397</v>
      </c>
      <c r="C24" s="292">
        <v>68</v>
      </c>
      <c r="D24" s="292">
        <v>116</v>
      </c>
      <c r="E24" s="292">
        <v>38</v>
      </c>
      <c r="F24" s="294">
        <v>38</v>
      </c>
      <c r="G24" s="295">
        <f>F24/C24</f>
        <v>0.55882352941176472</v>
      </c>
      <c r="H24" s="294">
        <v>551.33000000000004</v>
      </c>
      <c r="I24" s="294">
        <v>0</v>
      </c>
      <c r="J24" s="294">
        <v>51</v>
      </c>
    </row>
    <row r="25" spans="1:10" ht="15.75" x14ac:dyDescent="0.25">
      <c r="A25" s="292">
        <v>23</v>
      </c>
      <c r="B25" s="293" t="s">
        <v>49</v>
      </c>
      <c r="C25" s="292">
        <v>46</v>
      </c>
      <c r="D25" s="292">
        <v>184</v>
      </c>
      <c r="E25" s="292">
        <v>31</v>
      </c>
      <c r="F25" s="294">
        <v>25</v>
      </c>
      <c r="G25" s="295">
        <f>F25/C25</f>
        <v>0.54347826086956519</v>
      </c>
      <c r="H25" s="294">
        <v>290.94</v>
      </c>
      <c r="I25" s="294">
        <v>6</v>
      </c>
      <c r="J25" s="294">
        <v>103</v>
      </c>
    </row>
    <row r="26" spans="1:10" ht="15.75" x14ac:dyDescent="0.25">
      <c r="A26" s="292">
        <v>24</v>
      </c>
      <c r="B26" s="293" t="s">
        <v>53</v>
      </c>
      <c r="C26" s="292">
        <v>48</v>
      </c>
      <c r="D26" s="292">
        <v>126</v>
      </c>
      <c r="E26" s="292">
        <v>28</v>
      </c>
      <c r="F26" s="294">
        <v>25</v>
      </c>
      <c r="G26" s="295">
        <f>F26/C26</f>
        <v>0.52083333333333337</v>
      </c>
      <c r="H26" s="294">
        <v>424.44</v>
      </c>
      <c r="I26" s="294">
        <v>3</v>
      </c>
      <c r="J26" s="294">
        <v>77</v>
      </c>
    </row>
    <row r="27" spans="1:10" ht="15.75" x14ac:dyDescent="0.25">
      <c r="A27" s="292">
        <v>25</v>
      </c>
      <c r="B27" s="293" t="s">
        <v>69</v>
      </c>
      <c r="C27" s="292">
        <v>56</v>
      </c>
      <c r="D27" s="292">
        <v>95</v>
      </c>
      <c r="E27" s="292">
        <v>28</v>
      </c>
      <c r="F27" s="294">
        <v>28</v>
      </c>
      <c r="G27" s="295">
        <f>F27/C27</f>
        <v>0.5</v>
      </c>
      <c r="H27" s="294">
        <v>2029.1399999999999</v>
      </c>
      <c r="I27" s="294">
        <v>0</v>
      </c>
      <c r="J27" s="294">
        <v>42</v>
      </c>
    </row>
    <row r="28" spans="1:10" ht="15.75" x14ac:dyDescent="0.25">
      <c r="A28" s="292">
        <v>26</v>
      </c>
      <c r="B28" s="293" t="s">
        <v>51</v>
      </c>
      <c r="C28" s="292">
        <v>35</v>
      </c>
      <c r="D28" s="292">
        <v>58</v>
      </c>
      <c r="E28" s="292">
        <v>17</v>
      </c>
      <c r="F28" s="294">
        <v>17</v>
      </c>
      <c r="G28" s="295">
        <f>F28/C28</f>
        <v>0.48571428571428571</v>
      </c>
      <c r="H28" s="294">
        <v>716.61</v>
      </c>
      <c r="I28" s="294">
        <v>0</v>
      </c>
      <c r="J28" s="294">
        <v>19</v>
      </c>
    </row>
    <row r="29" spans="1:10" ht="15.75" x14ac:dyDescent="0.25">
      <c r="A29" s="292">
        <v>27</v>
      </c>
      <c r="B29" s="293" t="s">
        <v>398</v>
      </c>
      <c r="C29" s="292">
        <v>24</v>
      </c>
      <c r="D29" s="292">
        <v>18</v>
      </c>
      <c r="E29" s="292">
        <v>11</v>
      </c>
      <c r="F29" s="294">
        <v>11</v>
      </c>
      <c r="G29" s="295">
        <f>F29/C29</f>
        <v>0.45833333333333331</v>
      </c>
      <c r="H29" s="294">
        <v>444.83</v>
      </c>
      <c r="I29" s="294">
        <v>0</v>
      </c>
      <c r="J29" s="294">
        <v>6</v>
      </c>
    </row>
    <row r="30" spans="1:10" ht="15.75" x14ac:dyDescent="0.25">
      <c r="A30" s="292">
        <v>28</v>
      </c>
      <c r="B30" s="293" t="s">
        <v>52</v>
      </c>
      <c r="C30" s="292">
        <v>52</v>
      </c>
      <c r="D30" s="292">
        <v>107</v>
      </c>
      <c r="E30" s="292">
        <v>26</v>
      </c>
      <c r="F30" s="294">
        <v>20</v>
      </c>
      <c r="G30" s="295">
        <f>F30/C30</f>
        <v>0.38461538461538464</v>
      </c>
      <c r="H30" s="294">
        <v>303.70999999999998</v>
      </c>
      <c r="I30" s="294">
        <v>6</v>
      </c>
      <c r="J30" s="294">
        <v>95</v>
      </c>
    </row>
    <row r="31" spans="1:10" ht="15.75" x14ac:dyDescent="0.25">
      <c r="A31" s="292">
        <v>29</v>
      </c>
      <c r="B31" s="293" t="s">
        <v>76</v>
      </c>
      <c r="C31" s="292">
        <v>46</v>
      </c>
      <c r="D31" s="292">
        <v>58</v>
      </c>
      <c r="E31" s="292">
        <v>32</v>
      </c>
      <c r="F31" s="294">
        <v>17</v>
      </c>
      <c r="G31" s="295">
        <f>F31/C31</f>
        <v>0.36956521739130432</v>
      </c>
      <c r="H31" s="294">
        <v>183.39499999999998</v>
      </c>
      <c r="I31" s="294">
        <v>15</v>
      </c>
      <c r="J31" s="294">
        <v>31</v>
      </c>
    </row>
    <row r="32" spans="1:10" ht="15.75" x14ac:dyDescent="0.25">
      <c r="A32" s="292">
        <v>30</v>
      </c>
      <c r="B32" s="293" t="s">
        <v>72</v>
      </c>
      <c r="C32" s="292">
        <v>55</v>
      </c>
      <c r="D32" s="292">
        <v>69</v>
      </c>
      <c r="E32" s="292">
        <v>21</v>
      </c>
      <c r="F32" s="294">
        <v>20</v>
      </c>
      <c r="G32" s="295">
        <f>F32/C32</f>
        <v>0.36363636363636365</v>
      </c>
      <c r="H32" s="294">
        <v>126.58</v>
      </c>
      <c r="I32" s="294">
        <v>1</v>
      </c>
      <c r="J32" s="294">
        <v>36</v>
      </c>
    </row>
    <row r="33" spans="1:10" ht="15.75" x14ac:dyDescent="0.25">
      <c r="A33" s="292">
        <v>31</v>
      </c>
      <c r="B33" s="293" t="s">
        <v>399</v>
      </c>
      <c r="C33" s="292">
        <v>34</v>
      </c>
      <c r="D33" s="292">
        <v>32</v>
      </c>
      <c r="E33" s="292">
        <v>14</v>
      </c>
      <c r="F33" s="294">
        <v>12</v>
      </c>
      <c r="G33" s="295">
        <f>F33/C33</f>
        <v>0.35294117647058826</v>
      </c>
      <c r="H33" s="294">
        <v>271.3</v>
      </c>
      <c r="I33" s="294">
        <v>2</v>
      </c>
      <c r="J33" s="294">
        <v>33</v>
      </c>
    </row>
    <row r="34" spans="1:10" ht="15.75" x14ac:dyDescent="0.25">
      <c r="A34" s="292">
        <v>32</v>
      </c>
      <c r="B34" s="293" t="s">
        <v>58</v>
      </c>
      <c r="C34" s="292">
        <v>29</v>
      </c>
      <c r="D34" s="292">
        <v>78</v>
      </c>
      <c r="E34" s="292">
        <v>14</v>
      </c>
      <c r="F34" s="294">
        <v>10</v>
      </c>
      <c r="G34" s="295">
        <f>F34/C34</f>
        <v>0.34482758620689657</v>
      </c>
      <c r="H34" s="294">
        <v>78.89</v>
      </c>
      <c r="I34" s="294">
        <v>4</v>
      </c>
      <c r="J34" s="294">
        <v>24</v>
      </c>
    </row>
    <row r="35" spans="1:10" ht="15.75" x14ac:dyDescent="0.25">
      <c r="A35" s="292">
        <v>33</v>
      </c>
      <c r="B35" s="293" t="s">
        <v>50</v>
      </c>
      <c r="C35" s="292">
        <v>34</v>
      </c>
      <c r="D35" s="292">
        <v>57</v>
      </c>
      <c r="E35" s="292">
        <v>11</v>
      </c>
      <c r="F35" s="294">
        <v>11</v>
      </c>
      <c r="G35" s="295">
        <f>F35/C35</f>
        <v>0.3235294117647059</v>
      </c>
      <c r="H35" s="294">
        <v>54.25</v>
      </c>
      <c r="I35" s="294">
        <v>0</v>
      </c>
      <c r="J35" s="294">
        <v>72</v>
      </c>
    </row>
    <row r="36" spans="1:10" ht="15.75" x14ac:dyDescent="0.25">
      <c r="A36" s="292">
        <v>34</v>
      </c>
      <c r="B36" s="293" t="s">
        <v>59</v>
      </c>
      <c r="C36" s="292">
        <v>93</v>
      </c>
      <c r="D36" s="292">
        <v>134</v>
      </c>
      <c r="E36" s="292">
        <v>28</v>
      </c>
      <c r="F36" s="294">
        <v>28</v>
      </c>
      <c r="G36" s="295">
        <f>F36/C36</f>
        <v>0.30107526881720431</v>
      </c>
      <c r="H36" s="294">
        <v>181.26999999999998</v>
      </c>
      <c r="I36" s="294">
        <v>0</v>
      </c>
      <c r="J36" s="294">
        <v>175</v>
      </c>
    </row>
    <row r="37" spans="1:10" ht="15.75" x14ac:dyDescent="0.25">
      <c r="A37" s="292">
        <v>35</v>
      </c>
      <c r="B37" s="293" t="s">
        <v>400</v>
      </c>
      <c r="C37" s="292">
        <v>24</v>
      </c>
      <c r="D37" s="292">
        <v>15</v>
      </c>
      <c r="E37" s="292">
        <v>7</v>
      </c>
      <c r="F37" s="294">
        <v>7</v>
      </c>
      <c r="G37" s="295">
        <f>F37/C37</f>
        <v>0.29166666666666669</v>
      </c>
      <c r="H37" s="294">
        <v>150</v>
      </c>
      <c r="I37" s="294">
        <v>0</v>
      </c>
      <c r="J37" s="294">
        <v>20</v>
      </c>
    </row>
    <row r="38" spans="1:10" ht="15.75" x14ac:dyDescent="0.25">
      <c r="A38" s="292">
        <v>36</v>
      </c>
      <c r="B38" s="293" t="s">
        <v>48</v>
      </c>
      <c r="C38" s="292">
        <v>131</v>
      </c>
      <c r="D38" s="292">
        <v>149</v>
      </c>
      <c r="E38" s="292">
        <v>38</v>
      </c>
      <c r="F38" s="294">
        <v>38</v>
      </c>
      <c r="G38" s="295">
        <f>F38/C38</f>
        <v>0.29007633587786258</v>
      </c>
      <c r="H38" s="294">
        <v>389.24</v>
      </c>
      <c r="I38" s="294">
        <v>0</v>
      </c>
      <c r="J38" s="294">
        <v>79</v>
      </c>
    </row>
    <row r="39" spans="1:10" ht="15.75" x14ac:dyDescent="0.25">
      <c r="A39" s="292">
        <v>37</v>
      </c>
      <c r="B39" s="293" t="s">
        <v>78</v>
      </c>
      <c r="C39" s="292">
        <v>117</v>
      </c>
      <c r="D39" s="292">
        <v>217</v>
      </c>
      <c r="E39" s="292">
        <v>23</v>
      </c>
      <c r="F39" s="294">
        <v>22</v>
      </c>
      <c r="G39" s="295">
        <f>F39/C39</f>
        <v>0.18803418803418803</v>
      </c>
      <c r="H39" s="294">
        <v>582.42000000000007</v>
      </c>
      <c r="I39" s="294">
        <v>1</v>
      </c>
      <c r="J39" s="294">
        <v>147</v>
      </c>
    </row>
    <row r="40" spans="1:10" ht="15.75" x14ac:dyDescent="0.25">
      <c r="A40" s="292">
        <v>38</v>
      </c>
      <c r="B40" s="293" t="s">
        <v>263</v>
      </c>
      <c r="C40" s="292">
        <v>22</v>
      </c>
      <c r="D40" s="292">
        <v>13</v>
      </c>
      <c r="E40" s="292">
        <v>8</v>
      </c>
      <c r="F40" s="294">
        <v>4</v>
      </c>
      <c r="G40" s="295">
        <f>F40/C40</f>
        <v>0.18181818181818182</v>
      </c>
      <c r="H40" s="294">
        <v>123.1</v>
      </c>
      <c r="I40" s="294">
        <v>4</v>
      </c>
      <c r="J40" s="294">
        <v>30</v>
      </c>
    </row>
    <row r="41" spans="1:10" ht="15.75" x14ac:dyDescent="0.25">
      <c r="A41" s="292">
        <v>39</v>
      </c>
      <c r="B41" s="293" t="s">
        <v>401</v>
      </c>
      <c r="C41" s="292">
        <v>32</v>
      </c>
      <c r="D41" s="292">
        <v>14</v>
      </c>
      <c r="E41" s="292">
        <v>6</v>
      </c>
      <c r="F41" s="294">
        <v>4</v>
      </c>
      <c r="G41" s="295">
        <f>F41/C41</f>
        <v>0.125</v>
      </c>
      <c r="H41" s="294">
        <v>988</v>
      </c>
      <c r="I41" s="294">
        <v>2</v>
      </c>
      <c r="J41" s="294">
        <v>14</v>
      </c>
    </row>
    <row r="42" spans="1:10" ht="15.75" x14ac:dyDescent="0.25">
      <c r="A42" s="292">
        <v>40</v>
      </c>
      <c r="B42" s="293" t="s">
        <v>264</v>
      </c>
      <c r="C42" s="292">
        <v>23</v>
      </c>
      <c r="D42" s="292">
        <v>19</v>
      </c>
      <c r="E42" s="292">
        <v>4</v>
      </c>
      <c r="F42" s="294">
        <v>2</v>
      </c>
      <c r="G42" s="295">
        <f>F42/C42</f>
        <v>8.6956521739130432E-2</v>
      </c>
      <c r="H42" s="294">
        <v>16.899999999999999</v>
      </c>
      <c r="I42" s="294">
        <v>2</v>
      </c>
      <c r="J42" s="294">
        <v>8</v>
      </c>
    </row>
    <row r="43" spans="1:10" ht="15.75" x14ac:dyDescent="0.25">
      <c r="A43" s="292">
        <v>41</v>
      </c>
      <c r="B43" s="293" t="s">
        <v>402</v>
      </c>
      <c r="C43" s="292">
        <v>35</v>
      </c>
      <c r="D43" s="292">
        <v>8</v>
      </c>
      <c r="E43" s="292">
        <v>2</v>
      </c>
      <c r="F43" s="294">
        <v>1</v>
      </c>
      <c r="G43" s="295">
        <f>F43/C43</f>
        <v>2.8571428571428571E-2</v>
      </c>
      <c r="H43" s="294">
        <v>3</v>
      </c>
      <c r="I43" s="294">
        <v>1</v>
      </c>
      <c r="J43" s="294">
        <v>11</v>
      </c>
    </row>
    <row r="44" spans="1:10" ht="15.75" x14ac:dyDescent="0.25">
      <c r="A44" s="296" t="s">
        <v>84</v>
      </c>
      <c r="B44" s="297"/>
      <c r="C44" s="298">
        <f>SUM(C3:C43)</f>
        <v>2000</v>
      </c>
      <c r="D44" s="298">
        <f>SUM(D3:D43)</f>
        <v>4336</v>
      </c>
      <c r="E44" s="298">
        <f>SUM(E3:E43)</f>
        <v>1449</v>
      </c>
      <c r="F44" s="298">
        <f>SUM(F3:F43)</f>
        <v>1349</v>
      </c>
      <c r="G44" s="299">
        <f t="shared" ref="G44" si="0">F44/C44</f>
        <v>0.67449999999999999</v>
      </c>
      <c r="H44" s="300">
        <f>SUM(H3:H43)</f>
        <v>34770.475000000006</v>
      </c>
      <c r="I44" s="298">
        <f>SUM(I3:I43)</f>
        <v>100</v>
      </c>
      <c r="J44" s="298">
        <f>SUM(J3:J43)</f>
        <v>2715</v>
      </c>
    </row>
  </sheetData>
  <mergeCells count="2">
    <mergeCell ref="A44:B44"/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B81F-74D3-4462-BE08-F503054D7641}">
  <dimension ref="A1:K26"/>
  <sheetViews>
    <sheetView workbookViewId="0">
      <selection sqref="A1:K1"/>
    </sheetView>
  </sheetViews>
  <sheetFormatPr defaultRowHeight="15" x14ac:dyDescent="0.25"/>
  <cols>
    <col min="2" max="2" width="38.85546875" bestFit="1" customWidth="1"/>
    <col min="3" max="3" width="11.28515625" customWidth="1"/>
    <col min="4" max="4" width="17.42578125" customWidth="1"/>
    <col min="5" max="5" width="16.28515625" customWidth="1"/>
    <col min="6" max="6" width="14.28515625" customWidth="1"/>
    <col min="7" max="7" width="30.42578125" customWidth="1"/>
    <col min="8" max="8" width="17.5703125" customWidth="1"/>
  </cols>
  <sheetData>
    <row r="1" spans="1:11" ht="26.25" customHeight="1" thickBot="1" x14ac:dyDescent="0.4">
      <c r="A1" s="301" t="s">
        <v>403</v>
      </c>
      <c r="B1" s="302"/>
      <c r="C1" s="302"/>
      <c r="D1" s="302"/>
      <c r="E1" s="302"/>
      <c r="F1" s="302"/>
      <c r="G1" s="302"/>
      <c r="H1" s="302"/>
      <c r="I1" s="302"/>
      <c r="J1" s="302"/>
      <c r="K1" s="303"/>
    </row>
    <row r="2" spans="1:11" ht="18.75" customHeight="1" x14ac:dyDescent="0.25">
      <c r="A2" s="304" t="s">
        <v>404</v>
      </c>
      <c r="B2" s="305" t="s">
        <v>271</v>
      </c>
      <c r="C2" s="305" t="s">
        <v>287</v>
      </c>
      <c r="D2" s="305" t="s">
        <v>300</v>
      </c>
      <c r="E2" s="305" t="s">
        <v>283</v>
      </c>
      <c r="F2" s="305" t="s">
        <v>284</v>
      </c>
      <c r="G2" s="305" t="s">
        <v>405</v>
      </c>
      <c r="H2" s="305" t="s">
        <v>301</v>
      </c>
      <c r="I2" s="305" t="s">
        <v>317</v>
      </c>
      <c r="J2" s="305"/>
      <c r="K2" s="306"/>
    </row>
    <row r="3" spans="1:11" ht="42.75" thickBot="1" x14ac:dyDescent="0.3">
      <c r="A3" s="307"/>
      <c r="B3" s="308"/>
      <c r="C3" s="308"/>
      <c r="D3" s="308"/>
      <c r="E3" s="308"/>
      <c r="F3" s="308"/>
      <c r="G3" s="308"/>
      <c r="H3" s="308"/>
      <c r="I3" s="309" t="s">
        <v>303</v>
      </c>
      <c r="J3" s="309" t="s">
        <v>304</v>
      </c>
      <c r="K3" s="310" t="s">
        <v>305</v>
      </c>
    </row>
    <row r="4" spans="1:11" ht="21" x14ac:dyDescent="0.35">
      <c r="A4" s="311">
        <v>1</v>
      </c>
      <c r="B4" s="312" t="s">
        <v>239</v>
      </c>
      <c r="C4" s="313">
        <v>23</v>
      </c>
      <c r="D4" s="314">
        <v>516</v>
      </c>
      <c r="E4" s="314">
        <v>390</v>
      </c>
      <c r="F4" s="314">
        <v>390</v>
      </c>
      <c r="G4" s="315">
        <f>F4/C4</f>
        <v>16.956521739130434</v>
      </c>
      <c r="H4" s="314">
        <f>D4-F4</f>
        <v>126</v>
      </c>
      <c r="I4" s="314">
        <v>0</v>
      </c>
      <c r="J4" s="314">
        <v>27</v>
      </c>
      <c r="K4" s="316">
        <f t="shared" ref="K4:K25" si="0">H4-J4</f>
        <v>99</v>
      </c>
    </row>
    <row r="5" spans="1:11" ht="21" x14ac:dyDescent="0.35">
      <c r="A5" s="311">
        <v>2</v>
      </c>
      <c r="B5" s="317" t="s">
        <v>220</v>
      </c>
      <c r="C5" s="314">
        <v>45</v>
      </c>
      <c r="D5" s="313">
        <v>246</v>
      </c>
      <c r="E5" s="313">
        <v>231</v>
      </c>
      <c r="F5" s="313">
        <v>231</v>
      </c>
      <c r="G5" s="315">
        <f>F5/C5</f>
        <v>5.1333333333333337</v>
      </c>
      <c r="H5" s="313">
        <f>D5-F5</f>
        <v>15</v>
      </c>
      <c r="I5" s="314">
        <v>0</v>
      </c>
      <c r="J5" s="313">
        <v>1</v>
      </c>
      <c r="K5" s="318">
        <f t="shared" si="0"/>
        <v>14</v>
      </c>
    </row>
    <row r="6" spans="1:11" ht="21" x14ac:dyDescent="0.35">
      <c r="A6" s="311">
        <v>3</v>
      </c>
      <c r="B6" s="312" t="s">
        <v>320</v>
      </c>
      <c r="C6" s="313">
        <v>0</v>
      </c>
      <c r="D6" s="313">
        <v>111</v>
      </c>
      <c r="E6" s="313">
        <v>108</v>
      </c>
      <c r="F6" s="313">
        <v>108</v>
      </c>
      <c r="G6" s="315">
        <v>1</v>
      </c>
      <c r="H6" s="313">
        <f>D6-F6</f>
        <v>3</v>
      </c>
      <c r="I6" s="314">
        <v>0</v>
      </c>
      <c r="J6" s="313">
        <v>0</v>
      </c>
      <c r="K6" s="318">
        <f t="shared" si="0"/>
        <v>3</v>
      </c>
    </row>
    <row r="7" spans="1:11" ht="21" x14ac:dyDescent="0.35">
      <c r="A7" s="311">
        <v>4</v>
      </c>
      <c r="B7" s="312" t="s">
        <v>109</v>
      </c>
      <c r="C7" s="313">
        <v>504</v>
      </c>
      <c r="D7" s="313">
        <v>815</v>
      </c>
      <c r="E7" s="313">
        <v>406</v>
      </c>
      <c r="F7" s="313">
        <v>406</v>
      </c>
      <c r="G7" s="315">
        <f t="shared" ref="G7:G26" si="1">F7/C7</f>
        <v>0.80555555555555558</v>
      </c>
      <c r="H7" s="313">
        <v>389</v>
      </c>
      <c r="I7" s="314">
        <v>0</v>
      </c>
      <c r="J7" s="313">
        <v>125</v>
      </c>
      <c r="K7" s="318">
        <f t="shared" si="0"/>
        <v>264</v>
      </c>
    </row>
    <row r="8" spans="1:11" ht="21" x14ac:dyDescent="0.35">
      <c r="A8" s="311">
        <v>5</v>
      </c>
      <c r="B8" s="312" t="s">
        <v>103</v>
      </c>
      <c r="C8" s="313">
        <v>158</v>
      </c>
      <c r="D8" s="313">
        <v>132</v>
      </c>
      <c r="E8" s="313">
        <v>110</v>
      </c>
      <c r="F8" s="313">
        <v>110</v>
      </c>
      <c r="G8" s="315">
        <f t="shared" si="1"/>
        <v>0.69620253164556967</v>
      </c>
      <c r="H8" s="313">
        <f>D8-F8</f>
        <v>22</v>
      </c>
      <c r="I8" s="314">
        <v>0</v>
      </c>
      <c r="J8" s="313">
        <v>1</v>
      </c>
      <c r="K8" s="318">
        <f t="shared" si="0"/>
        <v>21</v>
      </c>
    </row>
    <row r="9" spans="1:11" ht="21" x14ac:dyDescent="0.35">
      <c r="A9" s="311">
        <v>6</v>
      </c>
      <c r="B9" s="312" t="s">
        <v>136</v>
      </c>
      <c r="C9" s="313">
        <v>597</v>
      </c>
      <c r="D9" s="313">
        <v>519</v>
      </c>
      <c r="E9" s="313">
        <v>332</v>
      </c>
      <c r="F9" s="313">
        <v>332</v>
      </c>
      <c r="G9" s="315">
        <f t="shared" si="1"/>
        <v>0.55611390284757123</v>
      </c>
      <c r="H9" s="313">
        <f>D9-F9</f>
        <v>187</v>
      </c>
      <c r="I9" s="314">
        <v>0</v>
      </c>
      <c r="J9" s="313">
        <v>38</v>
      </c>
      <c r="K9" s="318">
        <f t="shared" si="0"/>
        <v>149</v>
      </c>
    </row>
    <row r="10" spans="1:11" ht="21" x14ac:dyDescent="0.35">
      <c r="A10" s="311">
        <v>7</v>
      </c>
      <c r="B10" s="312" t="s">
        <v>110</v>
      </c>
      <c r="C10" s="313">
        <v>127</v>
      </c>
      <c r="D10" s="313">
        <v>177</v>
      </c>
      <c r="E10" s="313">
        <v>67</v>
      </c>
      <c r="F10" s="313">
        <v>67</v>
      </c>
      <c r="G10" s="315">
        <f t="shared" si="1"/>
        <v>0.52755905511811019</v>
      </c>
      <c r="H10" s="313">
        <f>D10-F10</f>
        <v>110</v>
      </c>
      <c r="I10" s="314">
        <v>0</v>
      </c>
      <c r="J10" s="313">
        <v>21</v>
      </c>
      <c r="K10" s="318">
        <f t="shared" si="0"/>
        <v>89</v>
      </c>
    </row>
    <row r="11" spans="1:11" ht="21" x14ac:dyDescent="0.35">
      <c r="A11" s="311">
        <v>8</v>
      </c>
      <c r="B11" s="312" t="s">
        <v>243</v>
      </c>
      <c r="C11" s="313">
        <v>59</v>
      </c>
      <c r="D11" s="313">
        <v>88</v>
      </c>
      <c r="E11" s="313">
        <v>26</v>
      </c>
      <c r="F11" s="313">
        <v>26</v>
      </c>
      <c r="G11" s="315">
        <f t="shared" si="1"/>
        <v>0.44067796610169491</v>
      </c>
      <c r="H11" s="313">
        <f>D11-F11</f>
        <v>62</v>
      </c>
      <c r="I11" s="314">
        <v>0</v>
      </c>
      <c r="J11" s="313">
        <v>16</v>
      </c>
      <c r="K11" s="318">
        <f t="shared" si="0"/>
        <v>46</v>
      </c>
    </row>
    <row r="12" spans="1:11" ht="21" x14ac:dyDescent="0.35">
      <c r="A12" s="311">
        <v>9</v>
      </c>
      <c r="B12" s="312" t="s">
        <v>100</v>
      </c>
      <c r="C12" s="313">
        <v>369</v>
      </c>
      <c r="D12" s="313">
        <v>297</v>
      </c>
      <c r="E12" s="313">
        <v>130</v>
      </c>
      <c r="F12" s="313">
        <v>130</v>
      </c>
      <c r="G12" s="315">
        <f t="shared" si="1"/>
        <v>0.35230352303523033</v>
      </c>
      <c r="H12" s="313">
        <v>160</v>
      </c>
      <c r="I12" s="314">
        <v>0</v>
      </c>
      <c r="J12" s="313">
        <v>79</v>
      </c>
      <c r="K12" s="318">
        <f t="shared" si="0"/>
        <v>81</v>
      </c>
    </row>
    <row r="13" spans="1:11" ht="21" x14ac:dyDescent="0.35">
      <c r="A13" s="311">
        <v>10</v>
      </c>
      <c r="B13" s="312" t="s">
        <v>108</v>
      </c>
      <c r="C13" s="313">
        <v>322</v>
      </c>
      <c r="D13" s="313">
        <v>375</v>
      </c>
      <c r="E13" s="313">
        <v>102</v>
      </c>
      <c r="F13" s="313">
        <v>102</v>
      </c>
      <c r="G13" s="315">
        <f t="shared" si="1"/>
        <v>0.31677018633540371</v>
      </c>
      <c r="H13" s="313">
        <v>271</v>
      </c>
      <c r="I13" s="314">
        <v>0</v>
      </c>
      <c r="J13" s="313">
        <v>56</v>
      </c>
      <c r="K13" s="318">
        <f t="shared" si="0"/>
        <v>215</v>
      </c>
    </row>
    <row r="14" spans="1:11" ht="21" x14ac:dyDescent="0.35">
      <c r="A14" s="311">
        <v>11</v>
      </c>
      <c r="B14" s="312" t="s">
        <v>101</v>
      </c>
      <c r="C14" s="313">
        <v>116</v>
      </c>
      <c r="D14" s="313">
        <v>71</v>
      </c>
      <c r="E14" s="313">
        <v>27</v>
      </c>
      <c r="F14" s="313">
        <v>27</v>
      </c>
      <c r="G14" s="315">
        <f t="shared" si="1"/>
        <v>0.23275862068965517</v>
      </c>
      <c r="H14" s="313">
        <f t="shared" ref="H14:H25" si="2">D14-F14</f>
        <v>44</v>
      </c>
      <c r="I14" s="314">
        <v>0</v>
      </c>
      <c r="J14" s="313">
        <v>5</v>
      </c>
      <c r="K14" s="318">
        <f t="shared" si="0"/>
        <v>39</v>
      </c>
    </row>
    <row r="15" spans="1:11" ht="21" x14ac:dyDescent="0.35">
      <c r="A15" s="311">
        <v>12</v>
      </c>
      <c r="B15" s="312" t="s">
        <v>104</v>
      </c>
      <c r="C15" s="313">
        <v>110</v>
      </c>
      <c r="D15" s="313">
        <v>46</v>
      </c>
      <c r="E15" s="313">
        <v>15</v>
      </c>
      <c r="F15" s="313">
        <v>15</v>
      </c>
      <c r="G15" s="315">
        <f t="shared" si="1"/>
        <v>0.13636363636363635</v>
      </c>
      <c r="H15" s="313">
        <f t="shared" si="2"/>
        <v>31</v>
      </c>
      <c r="I15" s="314">
        <v>0</v>
      </c>
      <c r="J15" s="313">
        <v>0</v>
      </c>
      <c r="K15" s="318">
        <f t="shared" si="0"/>
        <v>31</v>
      </c>
    </row>
    <row r="16" spans="1:11" ht="21" x14ac:dyDescent="0.35">
      <c r="A16" s="311">
        <v>13</v>
      </c>
      <c r="B16" s="312" t="s">
        <v>105</v>
      </c>
      <c r="C16" s="313">
        <v>96</v>
      </c>
      <c r="D16" s="313">
        <v>59</v>
      </c>
      <c r="E16" s="313">
        <v>9</v>
      </c>
      <c r="F16" s="313">
        <v>9</v>
      </c>
      <c r="G16" s="315">
        <f t="shared" si="1"/>
        <v>9.375E-2</v>
      </c>
      <c r="H16" s="313">
        <f t="shared" si="2"/>
        <v>50</v>
      </c>
      <c r="I16" s="314">
        <v>0</v>
      </c>
      <c r="J16" s="313">
        <v>21</v>
      </c>
      <c r="K16" s="318">
        <f t="shared" si="0"/>
        <v>29</v>
      </c>
    </row>
    <row r="17" spans="1:11" ht="21" x14ac:dyDescent="0.35">
      <c r="A17" s="311">
        <v>14</v>
      </c>
      <c r="B17" s="312" t="s">
        <v>102</v>
      </c>
      <c r="C17" s="313">
        <v>72</v>
      </c>
      <c r="D17" s="313">
        <v>11</v>
      </c>
      <c r="E17" s="313">
        <v>6</v>
      </c>
      <c r="F17" s="313">
        <v>6</v>
      </c>
      <c r="G17" s="315">
        <f t="shared" si="1"/>
        <v>8.3333333333333329E-2</v>
      </c>
      <c r="H17" s="313">
        <f t="shared" si="2"/>
        <v>5</v>
      </c>
      <c r="I17" s="314">
        <v>0</v>
      </c>
      <c r="J17" s="313">
        <v>0</v>
      </c>
      <c r="K17" s="318">
        <f t="shared" si="0"/>
        <v>5</v>
      </c>
    </row>
    <row r="18" spans="1:11" ht="21" x14ac:dyDescent="0.35">
      <c r="A18" s="311">
        <v>15</v>
      </c>
      <c r="B18" s="312" t="s">
        <v>321</v>
      </c>
      <c r="C18" s="313">
        <v>56</v>
      </c>
      <c r="D18" s="313">
        <v>17</v>
      </c>
      <c r="E18" s="313">
        <v>4</v>
      </c>
      <c r="F18" s="313">
        <v>4</v>
      </c>
      <c r="G18" s="315">
        <f t="shared" si="1"/>
        <v>7.1428571428571425E-2</v>
      </c>
      <c r="H18" s="313">
        <f t="shared" si="2"/>
        <v>13</v>
      </c>
      <c r="I18" s="314">
        <v>0</v>
      </c>
      <c r="J18" s="313">
        <v>2</v>
      </c>
      <c r="K18" s="318">
        <f t="shared" si="0"/>
        <v>11</v>
      </c>
    </row>
    <row r="19" spans="1:11" ht="21" x14ac:dyDescent="0.35">
      <c r="A19" s="311">
        <v>16</v>
      </c>
      <c r="B19" s="312" t="s">
        <v>111</v>
      </c>
      <c r="C19" s="313">
        <v>173</v>
      </c>
      <c r="D19" s="313">
        <v>42</v>
      </c>
      <c r="E19" s="313">
        <v>9</v>
      </c>
      <c r="F19" s="313">
        <v>9</v>
      </c>
      <c r="G19" s="315">
        <f t="shared" si="1"/>
        <v>5.2023121387283239E-2</v>
      </c>
      <c r="H19" s="313">
        <f t="shared" si="2"/>
        <v>33</v>
      </c>
      <c r="I19" s="314">
        <v>0</v>
      </c>
      <c r="J19" s="313">
        <v>0</v>
      </c>
      <c r="K19" s="318">
        <f t="shared" si="0"/>
        <v>33</v>
      </c>
    </row>
    <row r="20" spans="1:11" ht="21" x14ac:dyDescent="0.35">
      <c r="A20" s="311">
        <v>17</v>
      </c>
      <c r="B20" s="312" t="s">
        <v>209</v>
      </c>
      <c r="C20" s="313">
        <v>71</v>
      </c>
      <c r="D20" s="313">
        <v>12</v>
      </c>
      <c r="E20" s="313">
        <v>0</v>
      </c>
      <c r="F20" s="313">
        <v>0</v>
      </c>
      <c r="G20" s="315">
        <f t="shared" si="1"/>
        <v>0</v>
      </c>
      <c r="H20" s="313">
        <f t="shared" si="2"/>
        <v>12</v>
      </c>
      <c r="I20" s="314">
        <v>0</v>
      </c>
      <c r="J20" s="313">
        <v>2</v>
      </c>
      <c r="K20" s="318">
        <f t="shared" si="0"/>
        <v>10</v>
      </c>
    </row>
    <row r="21" spans="1:11" ht="21" x14ac:dyDescent="0.35">
      <c r="A21" s="311">
        <v>18</v>
      </c>
      <c r="B21" s="312" t="s">
        <v>219</v>
      </c>
      <c r="C21" s="313">
        <v>156</v>
      </c>
      <c r="D21" s="319">
        <v>36</v>
      </c>
      <c r="E21" s="319">
        <v>0</v>
      </c>
      <c r="F21" s="319">
        <v>0</v>
      </c>
      <c r="G21" s="315">
        <f t="shared" si="1"/>
        <v>0</v>
      </c>
      <c r="H21" s="319">
        <f t="shared" si="2"/>
        <v>36</v>
      </c>
      <c r="I21" s="314">
        <v>0</v>
      </c>
      <c r="J21" s="319">
        <v>1</v>
      </c>
      <c r="K21" s="320">
        <f t="shared" si="0"/>
        <v>35</v>
      </c>
    </row>
    <row r="22" spans="1:11" ht="21" x14ac:dyDescent="0.35">
      <c r="A22" s="311">
        <v>19</v>
      </c>
      <c r="B22" s="312" t="s">
        <v>218</v>
      </c>
      <c r="C22" s="313">
        <v>143</v>
      </c>
      <c r="D22" s="313">
        <v>31</v>
      </c>
      <c r="E22" s="313">
        <v>0</v>
      </c>
      <c r="F22" s="313">
        <v>0</v>
      </c>
      <c r="G22" s="315">
        <f t="shared" si="1"/>
        <v>0</v>
      </c>
      <c r="H22" s="313">
        <f t="shared" si="2"/>
        <v>31</v>
      </c>
      <c r="I22" s="314">
        <v>0</v>
      </c>
      <c r="J22" s="313">
        <v>5</v>
      </c>
      <c r="K22" s="318">
        <f t="shared" si="0"/>
        <v>26</v>
      </c>
    </row>
    <row r="23" spans="1:11" ht="21" x14ac:dyDescent="0.35">
      <c r="A23" s="311">
        <v>20</v>
      </c>
      <c r="B23" s="312" t="s">
        <v>211</v>
      </c>
      <c r="C23" s="313">
        <v>75</v>
      </c>
      <c r="D23" s="313">
        <v>2</v>
      </c>
      <c r="E23" s="313">
        <v>0</v>
      </c>
      <c r="F23" s="313">
        <v>0</v>
      </c>
      <c r="G23" s="315">
        <f t="shared" si="1"/>
        <v>0</v>
      </c>
      <c r="H23" s="313">
        <f t="shared" si="2"/>
        <v>2</v>
      </c>
      <c r="I23" s="314">
        <v>0</v>
      </c>
      <c r="J23" s="313">
        <v>0</v>
      </c>
      <c r="K23" s="318">
        <f t="shared" si="0"/>
        <v>2</v>
      </c>
    </row>
    <row r="24" spans="1:11" ht="21" x14ac:dyDescent="0.35">
      <c r="A24" s="311">
        <v>21</v>
      </c>
      <c r="B24" s="312" t="s">
        <v>245</v>
      </c>
      <c r="C24" s="313">
        <v>2</v>
      </c>
      <c r="D24" s="313">
        <v>1</v>
      </c>
      <c r="E24" s="313">
        <v>0</v>
      </c>
      <c r="F24" s="313">
        <v>0</v>
      </c>
      <c r="G24" s="315">
        <f t="shared" si="1"/>
        <v>0</v>
      </c>
      <c r="H24" s="313">
        <f t="shared" si="2"/>
        <v>1</v>
      </c>
      <c r="I24" s="314">
        <v>0</v>
      </c>
      <c r="J24" s="313">
        <v>0</v>
      </c>
      <c r="K24" s="318">
        <f t="shared" si="0"/>
        <v>1</v>
      </c>
    </row>
    <row r="25" spans="1:11" ht="21.75" thickBot="1" x14ac:dyDescent="0.4">
      <c r="A25" s="311">
        <v>22</v>
      </c>
      <c r="B25" s="321" t="s">
        <v>230</v>
      </c>
      <c r="C25" s="319">
        <v>24</v>
      </c>
      <c r="D25" s="319">
        <v>1</v>
      </c>
      <c r="E25" s="319">
        <v>0</v>
      </c>
      <c r="F25" s="319">
        <v>0</v>
      </c>
      <c r="G25" s="322">
        <f t="shared" si="1"/>
        <v>0</v>
      </c>
      <c r="H25" s="319">
        <f t="shared" si="2"/>
        <v>1</v>
      </c>
      <c r="I25" s="314">
        <v>0</v>
      </c>
      <c r="J25" s="319">
        <v>0</v>
      </c>
      <c r="K25" s="320">
        <f t="shared" si="0"/>
        <v>1</v>
      </c>
    </row>
    <row r="26" spans="1:11" ht="21.75" thickBot="1" x14ac:dyDescent="0.4">
      <c r="A26" s="323" t="s">
        <v>84</v>
      </c>
      <c r="B26" s="324"/>
      <c r="C26" s="325">
        <v>3400</v>
      </c>
      <c r="D26" s="325">
        <f t="shared" ref="D26:K26" si="3">SUM(D4:D25)</f>
        <v>3605</v>
      </c>
      <c r="E26" s="325">
        <f t="shared" si="3"/>
        <v>1972</v>
      </c>
      <c r="F26" s="325">
        <f t="shared" si="3"/>
        <v>1972</v>
      </c>
      <c r="G26" s="326">
        <f t="shared" si="1"/>
        <v>0.57999999999999996</v>
      </c>
      <c r="H26" s="325">
        <f t="shared" si="3"/>
        <v>1604</v>
      </c>
      <c r="I26" s="325">
        <f t="shared" si="3"/>
        <v>0</v>
      </c>
      <c r="J26" s="325">
        <f t="shared" si="3"/>
        <v>400</v>
      </c>
      <c r="K26" s="327">
        <f t="shared" si="3"/>
        <v>1204</v>
      </c>
    </row>
  </sheetData>
  <mergeCells count="11">
    <mergeCell ref="A26:B26"/>
    <mergeCell ref="A2:A3"/>
    <mergeCell ref="B2:B3"/>
    <mergeCell ref="C2:C3"/>
    <mergeCell ref="D2:D3"/>
    <mergeCell ref="E2:E3"/>
    <mergeCell ref="F2:F3"/>
    <mergeCell ref="G2:G3"/>
    <mergeCell ref="A1:K1"/>
    <mergeCell ref="H2:H3"/>
    <mergeCell ref="I2:K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3EA6-26B8-430A-BB1D-639D61197948}">
  <dimension ref="A1:J45"/>
  <sheetViews>
    <sheetView topLeftCell="A30" workbookViewId="0">
      <selection activeCell="P8" sqref="P8"/>
    </sheetView>
  </sheetViews>
  <sheetFormatPr defaultRowHeight="15" x14ac:dyDescent="0.25"/>
  <cols>
    <col min="2" max="2" width="25.5703125" bestFit="1" customWidth="1"/>
    <col min="3" max="3" width="11.28515625" customWidth="1"/>
    <col min="4" max="4" width="18.28515625" customWidth="1"/>
    <col min="5" max="5" width="15.42578125" customWidth="1"/>
    <col min="6" max="6" width="17.28515625" customWidth="1"/>
    <col min="7" max="7" width="23.28515625" customWidth="1"/>
    <col min="8" max="8" width="12.42578125" customWidth="1"/>
    <col min="9" max="9" width="14.42578125" customWidth="1"/>
    <col min="10" max="10" width="12.28515625" customWidth="1"/>
  </cols>
  <sheetData>
    <row r="1" spans="1:10" ht="24" customHeight="1" thickBot="1" x14ac:dyDescent="0.4">
      <c r="A1" s="301" t="s">
        <v>403</v>
      </c>
      <c r="B1" s="302"/>
      <c r="C1" s="302"/>
      <c r="D1" s="302"/>
      <c r="E1" s="302"/>
      <c r="F1" s="302"/>
      <c r="G1" s="302"/>
      <c r="H1" s="302"/>
      <c r="I1" s="302"/>
      <c r="J1" s="303"/>
    </row>
    <row r="2" spans="1:10" ht="15.75" customHeight="1" x14ac:dyDescent="0.35">
      <c r="A2" s="345" t="s">
        <v>406</v>
      </c>
      <c r="B2" s="346" t="s">
        <v>316</v>
      </c>
      <c r="C2" s="346" t="s">
        <v>287</v>
      </c>
      <c r="D2" s="346" t="s">
        <v>300</v>
      </c>
      <c r="E2" s="346" t="s">
        <v>283</v>
      </c>
      <c r="F2" s="346" t="s">
        <v>284</v>
      </c>
      <c r="G2" s="346" t="s">
        <v>301</v>
      </c>
      <c r="H2" s="347" t="s">
        <v>317</v>
      </c>
      <c r="I2" s="347"/>
      <c r="J2" s="348"/>
    </row>
    <row r="3" spans="1:10" ht="34.5" customHeight="1" thickBot="1" x14ac:dyDescent="0.4">
      <c r="A3" s="307"/>
      <c r="B3" s="308"/>
      <c r="C3" s="308"/>
      <c r="D3" s="308"/>
      <c r="E3" s="308"/>
      <c r="F3" s="308"/>
      <c r="G3" s="308"/>
      <c r="H3" s="328" t="s">
        <v>303</v>
      </c>
      <c r="I3" s="328" t="s">
        <v>304</v>
      </c>
      <c r="J3" s="329" t="s">
        <v>305</v>
      </c>
    </row>
    <row r="4" spans="1:10" ht="21" x14ac:dyDescent="0.25">
      <c r="A4" s="330">
        <v>1</v>
      </c>
      <c r="B4" s="331" t="s">
        <v>194</v>
      </c>
      <c r="C4" s="332">
        <v>365</v>
      </c>
      <c r="D4" s="332">
        <v>600</v>
      </c>
      <c r="E4" s="332">
        <v>553</v>
      </c>
      <c r="F4" s="332">
        <v>553</v>
      </c>
      <c r="G4" s="332">
        <v>0</v>
      </c>
      <c r="H4" s="332">
        <v>0</v>
      </c>
      <c r="I4" s="332">
        <v>0</v>
      </c>
      <c r="J4" s="333">
        <v>0</v>
      </c>
    </row>
    <row r="5" spans="1:10" ht="21" x14ac:dyDescent="0.25">
      <c r="A5" s="334">
        <v>2</v>
      </c>
      <c r="B5" s="335" t="s">
        <v>201</v>
      </c>
      <c r="C5" s="313">
        <v>300</v>
      </c>
      <c r="D5" s="313">
        <v>516</v>
      </c>
      <c r="E5" s="313">
        <v>400</v>
      </c>
      <c r="F5" s="313">
        <v>400</v>
      </c>
      <c r="G5" s="313">
        <f>D5-E5</f>
        <v>116</v>
      </c>
      <c r="H5" s="313">
        <v>0</v>
      </c>
      <c r="I5" s="313">
        <v>20</v>
      </c>
      <c r="J5" s="318">
        <v>96</v>
      </c>
    </row>
    <row r="6" spans="1:10" ht="21" x14ac:dyDescent="0.25">
      <c r="A6" s="336">
        <v>3</v>
      </c>
      <c r="B6" s="335" t="s">
        <v>181</v>
      </c>
      <c r="C6" s="313">
        <v>80</v>
      </c>
      <c r="D6" s="313">
        <v>203</v>
      </c>
      <c r="E6" s="313">
        <v>177</v>
      </c>
      <c r="F6" s="313">
        <v>177</v>
      </c>
      <c r="G6" s="313">
        <f>D6-E6</f>
        <v>26</v>
      </c>
      <c r="H6" s="313">
        <v>0</v>
      </c>
      <c r="I6" s="313">
        <v>0</v>
      </c>
      <c r="J6" s="318">
        <v>26</v>
      </c>
    </row>
    <row r="7" spans="1:10" ht="21" x14ac:dyDescent="0.25">
      <c r="A7" s="334">
        <v>4</v>
      </c>
      <c r="B7" s="335" t="s">
        <v>288</v>
      </c>
      <c r="C7" s="313">
        <v>150</v>
      </c>
      <c r="D7" s="313">
        <v>476</v>
      </c>
      <c r="E7" s="313">
        <v>157</v>
      </c>
      <c r="F7" s="313">
        <v>157</v>
      </c>
      <c r="G7" s="313">
        <f>D7-E7</f>
        <v>319</v>
      </c>
      <c r="H7" s="313">
        <v>0</v>
      </c>
      <c r="I7" s="313">
        <v>69</v>
      </c>
      <c r="J7" s="318">
        <v>250</v>
      </c>
    </row>
    <row r="8" spans="1:10" ht="21" x14ac:dyDescent="0.25">
      <c r="A8" s="336">
        <v>5</v>
      </c>
      <c r="B8" s="335" t="s">
        <v>185</v>
      </c>
      <c r="C8" s="313">
        <v>60</v>
      </c>
      <c r="D8" s="313">
        <v>136</v>
      </c>
      <c r="E8" s="313">
        <v>78</v>
      </c>
      <c r="F8" s="313">
        <v>78</v>
      </c>
      <c r="G8" s="313">
        <f>D8-F8</f>
        <v>58</v>
      </c>
      <c r="H8" s="313">
        <v>0</v>
      </c>
      <c r="I8" s="313">
        <v>8</v>
      </c>
      <c r="J8" s="318">
        <v>50</v>
      </c>
    </row>
    <row r="9" spans="1:10" ht="21" x14ac:dyDescent="0.25">
      <c r="A9" s="334">
        <v>6</v>
      </c>
      <c r="B9" s="335" t="s">
        <v>192</v>
      </c>
      <c r="C9" s="313">
        <v>60</v>
      </c>
      <c r="D9" s="313">
        <v>60</v>
      </c>
      <c r="E9" s="313">
        <v>49</v>
      </c>
      <c r="F9" s="313">
        <v>49</v>
      </c>
      <c r="G9" s="313">
        <v>11</v>
      </c>
      <c r="H9" s="313">
        <v>0</v>
      </c>
      <c r="I9" s="313">
        <v>1</v>
      </c>
      <c r="J9" s="318">
        <v>10</v>
      </c>
    </row>
    <row r="10" spans="1:10" ht="21" x14ac:dyDescent="0.25">
      <c r="A10" s="336">
        <v>7</v>
      </c>
      <c r="B10" s="335" t="s">
        <v>199</v>
      </c>
      <c r="C10" s="313">
        <v>40</v>
      </c>
      <c r="D10" s="313">
        <v>65</v>
      </c>
      <c r="E10" s="313">
        <v>48</v>
      </c>
      <c r="F10" s="313">
        <v>48</v>
      </c>
      <c r="G10" s="313">
        <f>D10-E10</f>
        <v>17</v>
      </c>
      <c r="H10" s="313">
        <v>0</v>
      </c>
      <c r="I10" s="313">
        <v>4</v>
      </c>
      <c r="J10" s="318">
        <v>13</v>
      </c>
    </row>
    <row r="11" spans="1:10" ht="21" x14ac:dyDescent="0.25">
      <c r="A11" s="334">
        <v>8</v>
      </c>
      <c r="B11" s="335" t="s">
        <v>157</v>
      </c>
      <c r="C11" s="313">
        <v>40</v>
      </c>
      <c r="D11" s="313">
        <v>50</v>
      </c>
      <c r="E11" s="313">
        <v>47</v>
      </c>
      <c r="F11" s="313">
        <v>47</v>
      </c>
      <c r="G11" s="313">
        <v>30</v>
      </c>
      <c r="H11" s="313">
        <v>0</v>
      </c>
      <c r="I11" s="313">
        <v>0</v>
      </c>
      <c r="J11" s="318">
        <v>30</v>
      </c>
    </row>
    <row r="12" spans="1:10" ht="21" x14ac:dyDescent="0.25">
      <c r="A12" s="336">
        <v>9</v>
      </c>
      <c r="B12" s="335" t="s">
        <v>179</v>
      </c>
      <c r="C12" s="313">
        <v>80</v>
      </c>
      <c r="D12" s="313">
        <v>258</v>
      </c>
      <c r="E12" s="313">
        <v>47</v>
      </c>
      <c r="F12" s="313">
        <v>47</v>
      </c>
      <c r="G12" s="313">
        <f>D12-F12</f>
        <v>211</v>
      </c>
      <c r="H12" s="313">
        <v>0</v>
      </c>
      <c r="I12" s="313">
        <v>82</v>
      </c>
      <c r="J12" s="318">
        <v>129</v>
      </c>
    </row>
    <row r="13" spans="1:10" ht="21" x14ac:dyDescent="0.25">
      <c r="A13" s="334">
        <v>10</v>
      </c>
      <c r="B13" s="335" t="s">
        <v>162</v>
      </c>
      <c r="C13" s="313">
        <v>50</v>
      </c>
      <c r="D13" s="313">
        <v>50</v>
      </c>
      <c r="E13" s="313">
        <v>43</v>
      </c>
      <c r="F13" s="313">
        <v>43</v>
      </c>
      <c r="G13" s="313">
        <v>5</v>
      </c>
      <c r="H13" s="313">
        <v>0</v>
      </c>
      <c r="I13" s="313">
        <v>5</v>
      </c>
      <c r="J13" s="318">
        <v>0</v>
      </c>
    </row>
    <row r="14" spans="1:10" ht="21" x14ac:dyDescent="0.25">
      <c r="A14" s="336">
        <v>11</v>
      </c>
      <c r="B14" s="335" t="s">
        <v>197</v>
      </c>
      <c r="C14" s="313">
        <v>100</v>
      </c>
      <c r="D14" s="313">
        <v>42</v>
      </c>
      <c r="E14" s="313">
        <v>41</v>
      </c>
      <c r="F14" s="313">
        <v>41</v>
      </c>
      <c r="G14" s="313">
        <v>0</v>
      </c>
      <c r="H14" s="313">
        <v>0</v>
      </c>
      <c r="I14" s="313">
        <v>0</v>
      </c>
      <c r="J14" s="318">
        <v>0</v>
      </c>
    </row>
    <row r="15" spans="1:10" ht="21" x14ac:dyDescent="0.25">
      <c r="A15" s="334">
        <v>12</v>
      </c>
      <c r="B15" s="335" t="s">
        <v>180</v>
      </c>
      <c r="C15" s="313">
        <v>490</v>
      </c>
      <c r="D15" s="313">
        <v>196</v>
      </c>
      <c r="E15" s="313">
        <v>38</v>
      </c>
      <c r="F15" s="313">
        <v>38</v>
      </c>
      <c r="G15" s="313">
        <f>D15-F15</f>
        <v>158</v>
      </c>
      <c r="H15" s="313">
        <v>0</v>
      </c>
      <c r="I15" s="313">
        <v>54</v>
      </c>
      <c r="J15" s="318">
        <v>104</v>
      </c>
    </row>
    <row r="16" spans="1:10" ht="21" x14ac:dyDescent="0.25">
      <c r="A16" s="336">
        <v>13</v>
      </c>
      <c r="B16" s="335" t="s">
        <v>167</v>
      </c>
      <c r="C16" s="313">
        <v>90</v>
      </c>
      <c r="D16" s="313">
        <v>41</v>
      </c>
      <c r="E16" s="313">
        <v>36</v>
      </c>
      <c r="F16" s="313">
        <v>36</v>
      </c>
      <c r="G16" s="313">
        <f>D16-E16</f>
        <v>5</v>
      </c>
      <c r="H16" s="313">
        <v>0</v>
      </c>
      <c r="I16" s="313">
        <v>1</v>
      </c>
      <c r="J16" s="318">
        <v>4</v>
      </c>
    </row>
    <row r="17" spans="1:10" ht="21" x14ac:dyDescent="0.25">
      <c r="A17" s="334">
        <v>14</v>
      </c>
      <c r="B17" s="335" t="s">
        <v>200</v>
      </c>
      <c r="C17" s="313">
        <v>60</v>
      </c>
      <c r="D17" s="313">
        <v>143</v>
      </c>
      <c r="E17" s="313">
        <v>32</v>
      </c>
      <c r="F17" s="313">
        <v>32</v>
      </c>
      <c r="G17" s="313">
        <f>D17-E17</f>
        <v>111</v>
      </c>
      <c r="H17" s="313">
        <v>0</v>
      </c>
      <c r="I17" s="313">
        <v>25</v>
      </c>
      <c r="J17" s="318">
        <v>86</v>
      </c>
    </row>
    <row r="18" spans="1:10" ht="21" x14ac:dyDescent="0.25">
      <c r="A18" s="336">
        <v>15</v>
      </c>
      <c r="B18" s="335" t="s">
        <v>168</v>
      </c>
      <c r="C18" s="313">
        <v>80</v>
      </c>
      <c r="D18" s="313">
        <v>96</v>
      </c>
      <c r="E18" s="313">
        <v>30</v>
      </c>
      <c r="F18" s="313">
        <v>30</v>
      </c>
      <c r="G18" s="313">
        <v>64</v>
      </c>
      <c r="H18" s="313">
        <v>0</v>
      </c>
      <c r="I18" s="313">
        <v>20</v>
      </c>
      <c r="J18" s="318">
        <v>44</v>
      </c>
    </row>
    <row r="19" spans="1:10" ht="21" x14ac:dyDescent="0.25">
      <c r="A19" s="334">
        <v>16</v>
      </c>
      <c r="B19" s="335" t="s">
        <v>195</v>
      </c>
      <c r="C19" s="313">
        <v>30</v>
      </c>
      <c r="D19" s="313">
        <v>26</v>
      </c>
      <c r="E19" s="313">
        <v>21</v>
      </c>
      <c r="F19" s="313">
        <v>21</v>
      </c>
      <c r="G19" s="313">
        <v>4</v>
      </c>
      <c r="H19" s="313">
        <v>0</v>
      </c>
      <c r="I19" s="313">
        <v>0</v>
      </c>
      <c r="J19" s="318">
        <v>4</v>
      </c>
    </row>
    <row r="20" spans="1:10" ht="21" x14ac:dyDescent="0.25">
      <c r="A20" s="336">
        <v>17</v>
      </c>
      <c r="B20" s="335" t="s">
        <v>187</v>
      </c>
      <c r="C20" s="313">
        <v>60</v>
      </c>
      <c r="D20" s="313">
        <v>22</v>
      </c>
      <c r="E20" s="313">
        <v>20</v>
      </c>
      <c r="F20" s="313">
        <v>20</v>
      </c>
      <c r="G20" s="313">
        <v>0</v>
      </c>
      <c r="H20" s="313">
        <v>0</v>
      </c>
      <c r="I20" s="313">
        <v>0</v>
      </c>
      <c r="J20" s="318">
        <v>0</v>
      </c>
    </row>
    <row r="21" spans="1:10" ht="21" x14ac:dyDescent="0.25">
      <c r="A21" s="334">
        <v>18</v>
      </c>
      <c r="B21" s="335" t="s">
        <v>189</v>
      </c>
      <c r="C21" s="313">
        <v>60</v>
      </c>
      <c r="D21" s="313">
        <v>25</v>
      </c>
      <c r="E21" s="313">
        <v>19</v>
      </c>
      <c r="F21" s="313">
        <v>19</v>
      </c>
      <c r="G21" s="313">
        <v>2</v>
      </c>
      <c r="H21" s="313">
        <v>0</v>
      </c>
      <c r="I21" s="313">
        <v>0</v>
      </c>
      <c r="J21" s="318">
        <v>2</v>
      </c>
    </row>
    <row r="22" spans="1:10" ht="21" x14ac:dyDescent="0.25">
      <c r="A22" s="336">
        <v>19</v>
      </c>
      <c r="B22" s="335" t="s">
        <v>164</v>
      </c>
      <c r="C22" s="313">
        <v>80</v>
      </c>
      <c r="D22" s="313">
        <v>25</v>
      </c>
      <c r="E22" s="313">
        <v>18</v>
      </c>
      <c r="F22" s="313">
        <v>18</v>
      </c>
      <c r="G22" s="313">
        <f>D22-E22</f>
        <v>7</v>
      </c>
      <c r="H22" s="313">
        <v>0</v>
      </c>
      <c r="I22" s="313">
        <v>1</v>
      </c>
      <c r="J22" s="318">
        <v>6</v>
      </c>
    </row>
    <row r="23" spans="1:10" ht="21" x14ac:dyDescent="0.25">
      <c r="A23" s="334">
        <v>20</v>
      </c>
      <c r="B23" s="335" t="s">
        <v>172</v>
      </c>
      <c r="C23" s="313">
        <v>90</v>
      </c>
      <c r="D23" s="313">
        <v>27</v>
      </c>
      <c r="E23" s="313">
        <v>17</v>
      </c>
      <c r="F23" s="313">
        <v>17</v>
      </c>
      <c r="G23" s="313">
        <f>D23-E23</f>
        <v>10</v>
      </c>
      <c r="H23" s="313">
        <v>0</v>
      </c>
      <c r="I23" s="313">
        <v>0</v>
      </c>
      <c r="J23" s="318">
        <v>10</v>
      </c>
    </row>
    <row r="24" spans="1:10" ht="21" x14ac:dyDescent="0.25">
      <c r="A24" s="336">
        <v>21</v>
      </c>
      <c r="B24" s="335" t="s">
        <v>177</v>
      </c>
      <c r="C24" s="313">
        <v>50</v>
      </c>
      <c r="D24" s="313">
        <v>16</v>
      </c>
      <c r="E24" s="313">
        <v>15</v>
      </c>
      <c r="F24" s="313">
        <v>15</v>
      </c>
      <c r="G24" s="313">
        <v>0</v>
      </c>
      <c r="H24" s="313">
        <v>0</v>
      </c>
      <c r="I24" s="313">
        <v>0</v>
      </c>
      <c r="J24" s="318">
        <v>0</v>
      </c>
    </row>
    <row r="25" spans="1:10" ht="21" x14ac:dyDescent="0.25">
      <c r="A25" s="334">
        <v>22</v>
      </c>
      <c r="B25" s="335" t="s">
        <v>170</v>
      </c>
      <c r="C25" s="313">
        <v>60</v>
      </c>
      <c r="D25" s="313">
        <v>15</v>
      </c>
      <c r="E25" s="313">
        <v>13</v>
      </c>
      <c r="F25" s="313">
        <v>13</v>
      </c>
      <c r="G25" s="313">
        <v>2</v>
      </c>
      <c r="H25" s="313">
        <v>0</v>
      </c>
      <c r="I25" s="313">
        <v>0</v>
      </c>
      <c r="J25" s="318">
        <v>2</v>
      </c>
    </row>
    <row r="26" spans="1:10" ht="21" x14ac:dyDescent="0.25">
      <c r="A26" s="336">
        <v>23</v>
      </c>
      <c r="B26" s="335" t="s">
        <v>171</v>
      </c>
      <c r="C26" s="313">
        <v>50</v>
      </c>
      <c r="D26" s="313">
        <v>41</v>
      </c>
      <c r="E26" s="313">
        <v>12</v>
      </c>
      <c r="F26" s="313">
        <v>12</v>
      </c>
      <c r="G26" s="313">
        <f>D26-E26</f>
        <v>29</v>
      </c>
      <c r="H26" s="313">
        <v>0</v>
      </c>
      <c r="I26" s="313">
        <v>10</v>
      </c>
      <c r="J26" s="318">
        <v>19</v>
      </c>
    </row>
    <row r="27" spans="1:10" ht="21" x14ac:dyDescent="0.25">
      <c r="A27" s="334">
        <v>24</v>
      </c>
      <c r="B27" s="335" t="s">
        <v>198</v>
      </c>
      <c r="C27" s="313">
        <v>50</v>
      </c>
      <c r="D27" s="313">
        <v>31</v>
      </c>
      <c r="E27" s="313">
        <v>12</v>
      </c>
      <c r="F27" s="313">
        <v>12</v>
      </c>
      <c r="G27" s="313">
        <f>D27-E27</f>
        <v>19</v>
      </c>
      <c r="H27" s="313">
        <v>0</v>
      </c>
      <c r="I27" s="313">
        <v>0</v>
      </c>
      <c r="J27" s="318">
        <v>19</v>
      </c>
    </row>
    <row r="28" spans="1:10" ht="21" x14ac:dyDescent="0.25">
      <c r="A28" s="336">
        <v>25</v>
      </c>
      <c r="B28" s="335" t="s">
        <v>182</v>
      </c>
      <c r="C28" s="313">
        <v>60</v>
      </c>
      <c r="D28" s="313">
        <v>58</v>
      </c>
      <c r="E28" s="313">
        <v>10</v>
      </c>
      <c r="F28" s="313">
        <v>10</v>
      </c>
      <c r="G28" s="313">
        <v>48</v>
      </c>
      <c r="H28" s="313">
        <v>0</v>
      </c>
      <c r="I28" s="313">
        <v>40</v>
      </c>
      <c r="J28" s="318">
        <v>8</v>
      </c>
    </row>
    <row r="29" spans="1:10" ht="21" x14ac:dyDescent="0.25">
      <c r="A29" s="334">
        <v>26</v>
      </c>
      <c r="B29" s="335" t="s">
        <v>184</v>
      </c>
      <c r="C29" s="313">
        <v>60</v>
      </c>
      <c r="D29" s="313">
        <v>115</v>
      </c>
      <c r="E29" s="313">
        <v>10</v>
      </c>
      <c r="F29" s="313">
        <v>10</v>
      </c>
      <c r="G29" s="313">
        <v>105</v>
      </c>
      <c r="H29" s="313">
        <v>0</v>
      </c>
      <c r="I29" s="313">
        <v>25</v>
      </c>
      <c r="J29" s="318">
        <v>80</v>
      </c>
    </row>
    <row r="30" spans="1:10" ht="21" x14ac:dyDescent="0.25">
      <c r="A30" s="336">
        <v>27</v>
      </c>
      <c r="B30" s="335" t="s">
        <v>183</v>
      </c>
      <c r="C30" s="313">
        <v>60</v>
      </c>
      <c r="D30" s="313">
        <v>60</v>
      </c>
      <c r="E30" s="313">
        <v>9</v>
      </c>
      <c r="F30" s="313">
        <v>9</v>
      </c>
      <c r="G30" s="313">
        <v>51</v>
      </c>
      <c r="H30" s="313">
        <v>0</v>
      </c>
      <c r="I30" s="313">
        <v>6</v>
      </c>
      <c r="J30" s="318">
        <v>45</v>
      </c>
    </row>
    <row r="31" spans="1:10" ht="21" x14ac:dyDescent="0.25">
      <c r="A31" s="334">
        <v>28</v>
      </c>
      <c r="B31" s="335" t="s">
        <v>166</v>
      </c>
      <c r="C31" s="313">
        <v>60</v>
      </c>
      <c r="D31" s="313">
        <v>21</v>
      </c>
      <c r="E31" s="313">
        <v>6</v>
      </c>
      <c r="F31" s="313">
        <v>6</v>
      </c>
      <c r="G31" s="313">
        <f>D31-E31</f>
        <v>15</v>
      </c>
      <c r="H31" s="313">
        <v>0</v>
      </c>
      <c r="I31" s="313">
        <v>5</v>
      </c>
      <c r="J31" s="318">
        <v>10</v>
      </c>
    </row>
    <row r="32" spans="1:10" ht="21" x14ac:dyDescent="0.25">
      <c r="A32" s="336">
        <v>29</v>
      </c>
      <c r="B32" s="335" t="s">
        <v>191</v>
      </c>
      <c r="C32" s="313">
        <v>50</v>
      </c>
      <c r="D32" s="313">
        <v>42</v>
      </c>
      <c r="E32" s="313">
        <v>5</v>
      </c>
      <c r="F32" s="313">
        <v>5</v>
      </c>
      <c r="G32" s="313">
        <v>37</v>
      </c>
      <c r="H32" s="313">
        <v>0</v>
      </c>
      <c r="I32" s="313">
        <v>1</v>
      </c>
      <c r="J32" s="318">
        <v>36</v>
      </c>
    </row>
    <row r="33" spans="1:10" ht="21" x14ac:dyDescent="0.25">
      <c r="A33" s="334">
        <v>30</v>
      </c>
      <c r="B33" s="335" t="s">
        <v>161</v>
      </c>
      <c r="C33" s="313">
        <v>60</v>
      </c>
      <c r="D33" s="313">
        <v>15</v>
      </c>
      <c r="E33" s="313">
        <v>4</v>
      </c>
      <c r="F33" s="313">
        <v>4</v>
      </c>
      <c r="G33" s="313">
        <v>15</v>
      </c>
      <c r="H33" s="313">
        <v>0</v>
      </c>
      <c r="I33" s="313">
        <v>4</v>
      </c>
      <c r="J33" s="318">
        <v>11</v>
      </c>
    </row>
    <row r="34" spans="1:10" ht="21" x14ac:dyDescent="0.25">
      <c r="A34" s="336">
        <v>31</v>
      </c>
      <c r="B34" s="335" t="s">
        <v>175</v>
      </c>
      <c r="C34" s="313">
        <v>60</v>
      </c>
      <c r="D34" s="313">
        <v>45</v>
      </c>
      <c r="E34" s="313">
        <v>4</v>
      </c>
      <c r="F34" s="313">
        <v>4</v>
      </c>
      <c r="G34" s="313">
        <v>41</v>
      </c>
      <c r="H34" s="313">
        <v>0</v>
      </c>
      <c r="I34" s="313">
        <v>19</v>
      </c>
      <c r="J34" s="318">
        <v>22</v>
      </c>
    </row>
    <row r="35" spans="1:10" ht="21" x14ac:dyDescent="0.25">
      <c r="A35" s="334">
        <v>32</v>
      </c>
      <c r="B35" s="335" t="s">
        <v>155</v>
      </c>
      <c r="C35" s="313">
        <v>60</v>
      </c>
      <c r="D35" s="313">
        <v>66</v>
      </c>
      <c r="E35" s="313">
        <v>1</v>
      </c>
      <c r="F35" s="313">
        <v>1</v>
      </c>
      <c r="G35" s="313">
        <v>65</v>
      </c>
      <c r="H35" s="313">
        <v>0</v>
      </c>
      <c r="I35" s="313">
        <v>0</v>
      </c>
      <c r="J35" s="318">
        <v>65</v>
      </c>
    </row>
    <row r="36" spans="1:10" ht="21" x14ac:dyDescent="0.25">
      <c r="A36" s="336">
        <v>33</v>
      </c>
      <c r="B36" s="335" t="s">
        <v>318</v>
      </c>
      <c r="C36" s="313">
        <v>40</v>
      </c>
      <c r="D36" s="313">
        <v>0</v>
      </c>
      <c r="E36" s="313">
        <v>0</v>
      </c>
      <c r="F36" s="313">
        <v>0</v>
      </c>
      <c r="G36" s="313">
        <f>D36-E36</f>
        <v>0</v>
      </c>
      <c r="H36" s="313">
        <v>0</v>
      </c>
      <c r="I36" s="313">
        <v>0</v>
      </c>
      <c r="J36" s="318">
        <v>0</v>
      </c>
    </row>
    <row r="37" spans="1:10" ht="21" x14ac:dyDescent="0.25">
      <c r="A37" s="334">
        <v>34</v>
      </c>
      <c r="B37" s="335" t="s">
        <v>165</v>
      </c>
      <c r="C37" s="313">
        <v>20</v>
      </c>
      <c r="D37" s="313">
        <v>0</v>
      </c>
      <c r="E37" s="313">
        <v>0</v>
      </c>
      <c r="F37" s="313">
        <v>0</v>
      </c>
      <c r="G37" s="313">
        <f>D37-E37</f>
        <v>0</v>
      </c>
      <c r="H37" s="313">
        <v>0</v>
      </c>
      <c r="I37" s="313">
        <v>0</v>
      </c>
      <c r="J37" s="318">
        <v>0</v>
      </c>
    </row>
    <row r="38" spans="1:10" ht="21" x14ac:dyDescent="0.25">
      <c r="A38" s="336">
        <v>35</v>
      </c>
      <c r="B38" s="335" t="s">
        <v>169</v>
      </c>
      <c r="C38" s="313">
        <v>60</v>
      </c>
      <c r="D38" s="313">
        <v>23</v>
      </c>
      <c r="E38" s="313">
        <v>0</v>
      </c>
      <c r="F38" s="313">
        <v>0</v>
      </c>
      <c r="G38" s="313">
        <v>23</v>
      </c>
      <c r="H38" s="313">
        <v>0</v>
      </c>
      <c r="I38" s="313">
        <v>0</v>
      </c>
      <c r="J38" s="318">
        <v>23</v>
      </c>
    </row>
    <row r="39" spans="1:10" ht="21" x14ac:dyDescent="0.25">
      <c r="A39" s="334">
        <v>36</v>
      </c>
      <c r="B39" s="335" t="s">
        <v>174</v>
      </c>
      <c r="C39" s="313">
        <v>30</v>
      </c>
      <c r="D39" s="313">
        <v>0</v>
      </c>
      <c r="E39" s="313">
        <v>0</v>
      </c>
      <c r="F39" s="313">
        <v>0</v>
      </c>
      <c r="G39" s="313">
        <f t="shared" ref="G39:G44" si="0">D39-E39</f>
        <v>0</v>
      </c>
      <c r="H39" s="313">
        <v>0</v>
      </c>
      <c r="I39" s="313">
        <v>0</v>
      </c>
      <c r="J39" s="318">
        <v>0</v>
      </c>
    </row>
    <row r="40" spans="1:10" ht="21" x14ac:dyDescent="0.25">
      <c r="A40" s="336">
        <v>37</v>
      </c>
      <c r="B40" s="335" t="s">
        <v>176</v>
      </c>
      <c r="C40" s="313">
        <v>30</v>
      </c>
      <c r="D40" s="313">
        <v>0</v>
      </c>
      <c r="E40" s="313">
        <v>0</v>
      </c>
      <c r="F40" s="313">
        <v>0</v>
      </c>
      <c r="G40" s="313">
        <f t="shared" si="0"/>
        <v>0</v>
      </c>
      <c r="H40" s="313">
        <v>0</v>
      </c>
      <c r="I40" s="313">
        <v>0</v>
      </c>
      <c r="J40" s="318">
        <v>0</v>
      </c>
    </row>
    <row r="41" spans="1:10" ht="21" x14ac:dyDescent="0.25">
      <c r="A41" s="334">
        <v>38</v>
      </c>
      <c r="B41" s="335" t="s">
        <v>188</v>
      </c>
      <c r="C41" s="313">
        <v>15</v>
      </c>
      <c r="D41" s="313">
        <v>0</v>
      </c>
      <c r="E41" s="313">
        <v>0</v>
      </c>
      <c r="F41" s="313">
        <v>0</v>
      </c>
      <c r="G41" s="313">
        <f t="shared" si="0"/>
        <v>0</v>
      </c>
      <c r="H41" s="313">
        <v>0</v>
      </c>
      <c r="I41" s="313">
        <v>0</v>
      </c>
      <c r="J41" s="318">
        <v>0</v>
      </c>
    </row>
    <row r="42" spans="1:10" ht="21" x14ac:dyDescent="0.25">
      <c r="A42" s="336">
        <v>39</v>
      </c>
      <c r="B42" s="335" t="s">
        <v>289</v>
      </c>
      <c r="C42" s="313">
        <v>15</v>
      </c>
      <c r="D42" s="313">
        <v>0</v>
      </c>
      <c r="E42" s="313">
        <v>0</v>
      </c>
      <c r="F42" s="313">
        <v>0</v>
      </c>
      <c r="G42" s="313">
        <f t="shared" si="0"/>
        <v>0</v>
      </c>
      <c r="H42" s="313">
        <v>0</v>
      </c>
      <c r="I42" s="313">
        <v>0</v>
      </c>
      <c r="J42" s="318">
        <v>0</v>
      </c>
    </row>
    <row r="43" spans="1:10" ht="21" x14ac:dyDescent="0.25">
      <c r="A43" s="334">
        <v>40</v>
      </c>
      <c r="B43" s="335" t="s">
        <v>193</v>
      </c>
      <c r="C43" s="313">
        <v>40</v>
      </c>
      <c r="D43" s="313">
        <v>0</v>
      </c>
      <c r="E43" s="313">
        <v>0</v>
      </c>
      <c r="F43" s="313">
        <v>0</v>
      </c>
      <c r="G43" s="313">
        <f t="shared" si="0"/>
        <v>0</v>
      </c>
      <c r="H43" s="313">
        <v>0</v>
      </c>
      <c r="I43" s="313">
        <v>0</v>
      </c>
      <c r="J43" s="318">
        <v>0</v>
      </c>
    </row>
    <row r="44" spans="1:10" ht="21.75" thickBot="1" x14ac:dyDescent="0.3">
      <c r="A44" s="337">
        <v>41</v>
      </c>
      <c r="B44" s="338" t="s">
        <v>319</v>
      </c>
      <c r="C44" s="339">
        <v>105</v>
      </c>
      <c r="D44" s="339">
        <v>0</v>
      </c>
      <c r="E44" s="339">
        <v>0</v>
      </c>
      <c r="F44" s="339">
        <v>0</v>
      </c>
      <c r="G44" s="339">
        <f t="shared" si="0"/>
        <v>0</v>
      </c>
      <c r="H44" s="339">
        <v>0</v>
      </c>
      <c r="I44" s="339">
        <v>0</v>
      </c>
      <c r="J44" s="340">
        <v>0</v>
      </c>
    </row>
    <row r="45" spans="1:10" ht="21.75" thickBot="1" x14ac:dyDescent="0.3">
      <c r="A45" s="341" t="s">
        <v>84</v>
      </c>
      <c r="B45" s="342"/>
      <c r="C45" s="343">
        <f t="shared" ref="C45:J45" si="1">SUM(C4:C44)</f>
        <v>3400</v>
      </c>
      <c r="D45" s="343">
        <f t="shared" si="1"/>
        <v>3605</v>
      </c>
      <c r="E45" s="343">
        <f t="shared" si="1"/>
        <v>1972</v>
      </c>
      <c r="F45" s="343">
        <f t="shared" si="1"/>
        <v>1972</v>
      </c>
      <c r="G45" s="343">
        <f t="shared" si="1"/>
        <v>1604</v>
      </c>
      <c r="H45" s="343">
        <f t="shared" si="1"/>
        <v>0</v>
      </c>
      <c r="I45" s="343">
        <f t="shared" si="1"/>
        <v>400</v>
      </c>
      <c r="J45" s="344">
        <f t="shared" si="1"/>
        <v>1204</v>
      </c>
    </row>
  </sheetData>
  <mergeCells count="10">
    <mergeCell ref="A45:B45"/>
    <mergeCell ref="A1:J1"/>
    <mergeCell ref="A2:A3"/>
    <mergeCell ref="B2:B3"/>
    <mergeCell ref="C2:C3"/>
    <mergeCell ref="D2:D3"/>
    <mergeCell ref="E2:E3"/>
    <mergeCell ref="F2:F3"/>
    <mergeCell ref="G2:G3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14CC-3C65-4C9C-97CE-5967A73ED574}">
  <dimension ref="A1:L44"/>
  <sheetViews>
    <sheetView workbookViewId="0">
      <selection activeCell="M43" sqref="M43"/>
    </sheetView>
  </sheetViews>
  <sheetFormatPr defaultRowHeight="15" x14ac:dyDescent="0.25"/>
  <cols>
    <col min="2" max="2" width="15.85546875" bestFit="1" customWidth="1"/>
    <col min="6" max="6" width="13.140625" bestFit="1" customWidth="1"/>
  </cols>
  <sheetData>
    <row r="1" spans="1:12" ht="18.75" x14ac:dyDescent="0.3">
      <c r="A1" s="54" t="s">
        <v>323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63"/>
    </row>
    <row r="2" spans="1:12" ht="45" x14ac:dyDescent="0.25">
      <c r="A2" s="104" t="s">
        <v>0</v>
      </c>
      <c r="B2" s="104" t="s">
        <v>1</v>
      </c>
      <c r="C2" s="104" t="s">
        <v>3</v>
      </c>
      <c r="D2" s="104" t="s">
        <v>4</v>
      </c>
      <c r="E2" s="104" t="s">
        <v>5</v>
      </c>
      <c r="F2" s="104" t="s">
        <v>6</v>
      </c>
      <c r="G2" s="105" t="s">
        <v>7</v>
      </c>
      <c r="H2" s="105" t="s">
        <v>8</v>
      </c>
      <c r="I2" s="105" t="s">
        <v>9</v>
      </c>
      <c r="J2" s="105" t="s">
        <v>10</v>
      </c>
      <c r="K2" s="105" t="s">
        <v>11</v>
      </c>
      <c r="L2" s="105" t="s">
        <v>12</v>
      </c>
    </row>
    <row r="3" spans="1:12" x14ac:dyDescent="0.25">
      <c r="A3" s="106">
        <v>1</v>
      </c>
      <c r="B3" s="106" t="s">
        <v>46</v>
      </c>
      <c r="C3" s="107">
        <v>592475</v>
      </c>
      <c r="D3" s="107">
        <v>367643</v>
      </c>
      <c r="E3" s="107">
        <v>960118</v>
      </c>
      <c r="F3" s="108">
        <v>7382018959.3199997</v>
      </c>
      <c r="G3" s="107">
        <v>79938</v>
      </c>
      <c r="H3" s="109">
        <v>8.3258516140724375</v>
      </c>
      <c r="I3" s="107">
        <v>811167</v>
      </c>
      <c r="J3" s="110">
        <v>84.486177740652707</v>
      </c>
      <c r="K3" s="107">
        <v>891073</v>
      </c>
      <c r="L3" s="110">
        <v>92.80869643106368</v>
      </c>
    </row>
    <row r="4" spans="1:12" x14ac:dyDescent="0.25">
      <c r="A4" s="106">
        <v>2</v>
      </c>
      <c r="B4" s="106" t="s">
        <v>47</v>
      </c>
      <c r="C4" s="107">
        <v>777232</v>
      </c>
      <c r="D4" s="107">
        <v>275400</v>
      </c>
      <c r="E4" s="107">
        <v>1052632</v>
      </c>
      <c r="F4" s="108">
        <v>5479817782.7600002</v>
      </c>
      <c r="G4" s="107">
        <v>96103</v>
      </c>
      <c r="H4" s="109">
        <v>9.1297813480874606</v>
      </c>
      <c r="I4" s="107">
        <v>903819</v>
      </c>
      <c r="J4" s="110">
        <v>85.862770654891747</v>
      </c>
      <c r="K4" s="107">
        <v>971197</v>
      </c>
      <c r="L4" s="110">
        <v>92.263678094528771</v>
      </c>
    </row>
    <row r="5" spans="1:12" x14ac:dyDescent="0.25">
      <c r="A5" s="106">
        <v>3</v>
      </c>
      <c r="B5" s="106" t="s">
        <v>262</v>
      </c>
      <c r="C5" s="107">
        <v>595501</v>
      </c>
      <c r="D5" s="107">
        <v>8464</v>
      </c>
      <c r="E5" s="107">
        <v>603965</v>
      </c>
      <c r="F5" s="108">
        <v>5057852474.71</v>
      </c>
      <c r="G5" s="107">
        <v>31226</v>
      </c>
      <c r="H5" s="109">
        <v>5.17016714544717</v>
      </c>
      <c r="I5" s="107">
        <v>390117</v>
      </c>
      <c r="J5" s="110">
        <v>64.592650236354757</v>
      </c>
      <c r="K5" s="107">
        <v>574637</v>
      </c>
      <c r="L5" s="110">
        <v>95.14408947538351</v>
      </c>
    </row>
    <row r="6" spans="1:12" x14ac:dyDescent="0.25">
      <c r="A6" s="106">
        <v>4</v>
      </c>
      <c r="B6" s="106" t="s">
        <v>48</v>
      </c>
      <c r="C6" s="107">
        <v>1076004</v>
      </c>
      <c r="D6" s="107">
        <v>265022</v>
      </c>
      <c r="E6" s="107">
        <v>1341026</v>
      </c>
      <c r="F6" s="108">
        <v>3551006325.3800001</v>
      </c>
      <c r="G6" s="107">
        <v>109402</v>
      </c>
      <c r="H6" s="109">
        <v>8.1580819462113343</v>
      </c>
      <c r="I6" s="107">
        <v>1061117</v>
      </c>
      <c r="J6" s="110">
        <v>79.127250329225532</v>
      </c>
      <c r="K6" s="107">
        <v>1219730</v>
      </c>
      <c r="L6" s="110">
        <v>90.954985212814663</v>
      </c>
    </row>
    <row r="7" spans="1:12" x14ac:dyDescent="0.25">
      <c r="A7" s="106">
        <v>5</v>
      </c>
      <c r="B7" s="106" t="s">
        <v>49</v>
      </c>
      <c r="C7" s="107">
        <v>495896</v>
      </c>
      <c r="D7" s="107">
        <v>156635</v>
      </c>
      <c r="E7" s="107">
        <v>652531</v>
      </c>
      <c r="F7" s="108">
        <v>3054560039.3899999</v>
      </c>
      <c r="G7" s="107">
        <v>46858</v>
      </c>
      <c r="H7" s="109">
        <v>7.1809615175370975</v>
      </c>
      <c r="I7" s="107">
        <v>457613</v>
      </c>
      <c r="J7" s="110">
        <v>70.128928740550251</v>
      </c>
      <c r="K7" s="107">
        <v>592376</v>
      </c>
      <c r="L7" s="110">
        <v>90.781280889337054</v>
      </c>
    </row>
    <row r="8" spans="1:12" x14ac:dyDescent="0.25">
      <c r="A8" s="106">
        <v>6</v>
      </c>
      <c r="B8" s="106" t="s">
        <v>50</v>
      </c>
      <c r="C8" s="107">
        <v>1004214</v>
      </c>
      <c r="D8" s="107">
        <v>47152</v>
      </c>
      <c r="E8" s="107">
        <v>1051366</v>
      </c>
      <c r="F8" s="108">
        <v>6103111946.6199999</v>
      </c>
      <c r="G8" s="107">
        <v>67705</v>
      </c>
      <c r="H8" s="109">
        <v>6.4397174723169668</v>
      </c>
      <c r="I8" s="107">
        <v>857960</v>
      </c>
      <c r="J8" s="110">
        <v>81.604312865358025</v>
      </c>
      <c r="K8" s="107">
        <v>998316</v>
      </c>
      <c r="L8" s="110">
        <v>94.954183414719523</v>
      </c>
    </row>
    <row r="9" spans="1:12" x14ac:dyDescent="0.25">
      <c r="A9" s="106">
        <v>7</v>
      </c>
      <c r="B9" s="106" t="s">
        <v>263</v>
      </c>
      <c r="C9" s="107">
        <v>451056</v>
      </c>
      <c r="D9" s="107">
        <v>223751</v>
      </c>
      <c r="E9" s="107">
        <v>674807</v>
      </c>
      <c r="F9" s="108">
        <v>4672308578.3099995</v>
      </c>
      <c r="G9" s="107">
        <v>52540</v>
      </c>
      <c r="H9" s="109">
        <v>7.7859299029203912</v>
      </c>
      <c r="I9" s="107">
        <v>421277</v>
      </c>
      <c r="J9" s="110">
        <v>62.429257550677455</v>
      </c>
      <c r="K9" s="107">
        <v>626529</v>
      </c>
      <c r="L9" s="110">
        <v>92.84565809186924</v>
      </c>
    </row>
    <row r="10" spans="1:12" x14ac:dyDescent="0.25">
      <c r="A10" s="106">
        <v>8</v>
      </c>
      <c r="B10" s="106" t="s">
        <v>51</v>
      </c>
      <c r="C10" s="107">
        <v>597095</v>
      </c>
      <c r="D10" s="107">
        <v>283052</v>
      </c>
      <c r="E10" s="107">
        <v>880147</v>
      </c>
      <c r="F10" s="108">
        <v>5077297258.4299994</v>
      </c>
      <c r="G10" s="107">
        <v>70785</v>
      </c>
      <c r="H10" s="109">
        <v>8.0424065525417916</v>
      </c>
      <c r="I10" s="107">
        <v>740671</v>
      </c>
      <c r="J10" s="110">
        <v>84.153101697784578</v>
      </c>
      <c r="K10" s="107">
        <v>809237</v>
      </c>
      <c r="L10" s="110">
        <v>91.943391274412122</v>
      </c>
    </row>
    <row r="11" spans="1:12" x14ac:dyDescent="0.25">
      <c r="A11" s="106">
        <v>9</v>
      </c>
      <c r="B11" s="106" t="s">
        <v>52</v>
      </c>
      <c r="C11" s="107">
        <v>1306306</v>
      </c>
      <c r="D11" s="107">
        <v>309462</v>
      </c>
      <c r="E11" s="107">
        <v>1615768</v>
      </c>
      <c r="F11" s="108">
        <v>12128247766.960001</v>
      </c>
      <c r="G11" s="107">
        <v>82419</v>
      </c>
      <c r="H11" s="109">
        <v>5.100917953567591</v>
      </c>
      <c r="I11" s="107">
        <v>1308170</v>
      </c>
      <c r="J11" s="110">
        <v>80.962737224651065</v>
      </c>
      <c r="K11" s="107">
        <v>1466204</v>
      </c>
      <c r="L11" s="110">
        <v>90.743473072866891</v>
      </c>
    </row>
    <row r="12" spans="1:12" x14ac:dyDescent="0.25">
      <c r="A12" s="106">
        <v>10</v>
      </c>
      <c r="B12" s="106" t="s">
        <v>53</v>
      </c>
      <c r="C12" s="107">
        <v>822838</v>
      </c>
      <c r="D12" s="107">
        <v>277390</v>
      </c>
      <c r="E12" s="107">
        <v>1100228</v>
      </c>
      <c r="F12" s="108">
        <v>6906011658.8999987</v>
      </c>
      <c r="G12" s="107">
        <v>84279</v>
      </c>
      <c r="H12" s="109">
        <v>7.6601395347146219</v>
      </c>
      <c r="I12" s="107">
        <v>785003</v>
      </c>
      <c r="J12" s="110">
        <v>71.349120364142706</v>
      </c>
      <c r="K12" s="107">
        <v>1017679</v>
      </c>
      <c r="L12" s="110">
        <v>92.497100600966334</v>
      </c>
    </row>
    <row r="13" spans="1:12" x14ac:dyDescent="0.25">
      <c r="A13" s="106">
        <v>11</v>
      </c>
      <c r="B13" s="106" t="s">
        <v>54</v>
      </c>
      <c r="C13" s="107">
        <v>497556</v>
      </c>
      <c r="D13" s="107">
        <v>121522</v>
      </c>
      <c r="E13" s="107">
        <v>619078</v>
      </c>
      <c r="F13" s="108">
        <v>4517180011.4299994</v>
      </c>
      <c r="G13" s="107">
        <v>40322</v>
      </c>
      <c r="H13" s="109">
        <v>6.5132341966601945</v>
      </c>
      <c r="I13" s="107">
        <v>476175</v>
      </c>
      <c r="J13" s="110">
        <v>76.916802083097778</v>
      </c>
      <c r="K13" s="107">
        <v>583031</v>
      </c>
      <c r="L13" s="110">
        <v>94.177308836689406</v>
      </c>
    </row>
    <row r="14" spans="1:12" x14ac:dyDescent="0.25">
      <c r="A14" s="106">
        <v>12</v>
      </c>
      <c r="B14" s="106" t="s">
        <v>55</v>
      </c>
      <c r="C14" s="107">
        <v>800559</v>
      </c>
      <c r="D14" s="107">
        <v>147025</v>
      </c>
      <c r="E14" s="107">
        <v>947584</v>
      </c>
      <c r="F14" s="108">
        <v>6376055328.8000011</v>
      </c>
      <c r="G14" s="107">
        <v>57793</v>
      </c>
      <c r="H14" s="109">
        <v>6.0989843644468458</v>
      </c>
      <c r="I14" s="107">
        <v>762652</v>
      </c>
      <c r="J14" s="110">
        <v>80.483841010401193</v>
      </c>
      <c r="K14" s="107">
        <v>861517</v>
      </c>
      <c r="L14" s="110">
        <v>90.917216837768464</v>
      </c>
    </row>
    <row r="15" spans="1:12" x14ac:dyDescent="0.25">
      <c r="A15" s="106">
        <v>13</v>
      </c>
      <c r="B15" s="106" t="s">
        <v>56</v>
      </c>
      <c r="C15" s="107">
        <v>790204</v>
      </c>
      <c r="D15" s="107">
        <v>354414</v>
      </c>
      <c r="E15" s="107">
        <v>1144618</v>
      </c>
      <c r="F15" s="108">
        <v>6725757456.3999996</v>
      </c>
      <c r="G15" s="107">
        <v>72750</v>
      </c>
      <c r="H15" s="109">
        <v>6.3558322514585655</v>
      </c>
      <c r="I15" s="107">
        <v>842205</v>
      </c>
      <c r="J15" s="110">
        <v>73.579569777864748</v>
      </c>
      <c r="K15" s="107">
        <v>1066809</v>
      </c>
      <c r="L15" s="110">
        <v>93.202186231563715</v>
      </c>
    </row>
    <row r="16" spans="1:12" x14ac:dyDescent="0.25">
      <c r="A16" s="106">
        <v>14</v>
      </c>
      <c r="B16" s="106" t="s">
        <v>57</v>
      </c>
      <c r="C16" s="107">
        <v>836688</v>
      </c>
      <c r="D16" s="107">
        <v>160853</v>
      </c>
      <c r="E16" s="107">
        <v>997541</v>
      </c>
      <c r="F16" s="108">
        <v>6898720529.1599998</v>
      </c>
      <c r="G16" s="107">
        <v>83148</v>
      </c>
      <c r="H16" s="109">
        <v>8.3352964940789409</v>
      </c>
      <c r="I16" s="107">
        <v>768571</v>
      </c>
      <c r="J16" s="110">
        <v>77.046557484855256</v>
      </c>
      <c r="K16" s="107">
        <v>940630</v>
      </c>
      <c r="L16" s="110">
        <v>94.294871088005408</v>
      </c>
    </row>
    <row r="17" spans="1:12" x14ac:dyDescent="0.25">
      <c r="A17" s="106">
        <v>15</v>
      </c>
      <c r="B17" s="106" t="s">
        <v>264</v>
      </c>
      <c r="C17" s="107">
        <v>575658</v>
      </c>
      <c r="D17" s="107">
        <v>81885</v>
      </c>
      <c r="E17" s="107">
        <v>657543</v>
      </c>
      <c r="F17" s="108">
        <v>2647314639.4700003</v>
      </c>
      <c r="G17" s="107">
        <v>65371</v>
      </c>
      <c r="H17" s="109">
        <v>9.9417072343557749</v>
      </c>
      <c r="I17" s="107">
        <v>400795</v>
      </c>
      <c r="J17" s="110">
        <v>60.953428140821202</v>
      </c>
      <c r="K17" s="107">
        <v>604123</v>
      </c>
      <c r="L17" s="110">
        <v>91.875816486526347</v>
      </c>
    </row>
    <row r="18" spans="1:12" x14ac:dyDescent="0.25">
      <c r="A18" s="106">
        <v>16</v>
      </c>
      <c r="B18" s="106" t="s">
        <v>58</v>
      </c>
      <c r="C18" s="107">
        <v>509838</v>
      </c>
      <c r="D18" s="107">
        <v>360947</v>
      </c>
      <c r="E18" s="107">
        <v>870785</v>
      </c>
      <c r="F18" s="108">
        <v>3704320005.96</v>
      </c>
      <c r="G18" s="107">
        <v>90645</v>
      </c>
      <c r="H18" s="109">
        <v>10.409572971514208</v>
      </c>
      <c r="I18" s="107">
        <v>588366</v>
      </c>
      <c r="J18" s="110">
        <v>67.567309955959274</v>
      </c>
      <c r="K18" s="107">
        <v>794074</v>
      </c>
      <c r="L18" s="110">
        <v>91.190592396515783</v>
      </c>
    </row>
    <row r="19" spans="1:12" x14ac:dyDescent="0.25">
      <c r="A19" s="106">
        <v>17</v>
      </c>
      <c r="B19" s="106" t="s">
        <v>324</v>
      </c>
      <c r="C19" s="107">
        <v>650338</v>
      </c>
      <c r="D19" s="107">
        <v>69815</v>
      </c>
      <c r="E19" s="107">
        <v>720153</v>
      </c>
      <c r="F19" s="108">
        <v>4677377466.8299999</v>
      </c>
      <c r="G19" s="107">
        <v>46016</v>
      </c>
      <c r="H19" s="109">
        <v>6.389753288537297</v>
      </c>
      <c r="I19" s="107">
        <v>396251</v>
      </c>
      <c r="J19" s="110">
        <v>55.023168687764965</v>
      </c>
      <c r="K19" s="107">
        <v>676559</v>
      </c>
      <c r="L19" s="110">
        <v>93.946564132899539</v>
      </c>
    </row>
    <row r="20" spans="1:12" x14ac:dyDescent="0.25">
      <c r="A20" s="106">
        <v>18</v>
      </c>
      <c r="B20" s="106" t="s">
        <v>59</v>
      </c>
      <c r="C20" s="107">
        <v>910366</v>
      </c>
      <c r="D20" s="107">
        <v>42318</v>
      </c>
      <c r="E20" s="107">
        <v>952684</v>
      </c>
      <c r="F20" s="108">
        <v>5374151115.2299995</v>
      </c>
      <c r="G20" s="107">
        <v>41264</v>
      </c>
      <c r="H20" s="109">
        <v>4.3313417670497243</v>
      </c>
      <c r="I20" s="107">
        <v>799493</v>
      </c>
      <c r="J20" s="110">
        <v>83.920061636387302</v>
      </c>
      <c r="K20" s="107">
        <v>894489</v>
      </c>
      <c r="L20" s="110">
        <v>93.89146873464864</v>
      </c>
    </row>
    <row r="21" spans="1:12" x14ac:dyDescent="0.25">
      <c r="A21" s="106">
        <v>19</v>
      </c>
      <c r="B21" s="106" t="s">
        <v>60</v>
      </c>
      <c r="C21" s="107">
        <v>744789</v>
      </c>
      <c r="D21" s="107">
        <v>185286</v>
      </c>
      <c r="E21" s="107">
        <v>930075</v>
      </c>
      <c r="F21" s="108">
        <v>4688874767.2699995</v>
      </c>
      <c r="G21" s="107">
        <v>92775</v>
      </c>
      <c r="H21" s="109">
        <v>9.9750020159664547</v>
      </c>
      <c r="I21" s="107">
        <v>656025</v>
      </c>
      <c r="J21" s="110">
        <v>70.534634303685181</v>
      </c>
      <c r="K21" s="107">
        <v>862724</v>
      </c>
      <c r="L21" s="110">
        <v>92.758540977878127</v>
      </c>
    </row>
    <row r="22" spans="1:12" x14ac:dyDescent="0.25">
      <c r="A22" s="106">
        <v>20</v>
      </c>
      <c r="B22" s="106" t="s">
        <v>61</v>
      </c>
      <c r="C22" s="107">
        <v>749268</v>
      </c>
      <c r="D22" s="107">
        <v>189912</v>
      </c>
      <c r="E22" s="107">
        <v>939180</v>
      </c>
      <c r="F22" s="108">
        <v>4832553663.1499996</v>
      </c>
      <c r="G22" s="107">
        <v>90577</v>
      </c>
      <c r="H22" s="109">
        <v>9.6442641453182567</v>
      </c>
      <c r="I22" s="107">
        <v>667869</v>
      </c>
      <c r="J22" s="110">
        <v>71.111927426052517</v>
      </c>
      <c r="K22" s="107">
        <v>856374</v>
      </c>
      <c r="L22" s="110">
        <v>91.183159777678412</v>
      </c>
    </row>
    <row r="23" spans="1:12" x14ac:dyDescent="0.25">
      <c r="A23" s="106">
        <v>21</v>
      </c>
      <c r="B23" s="106" t="s">
        <v>62</v>
      </c>
      <c r="C23" s="107">
        <v>1512871</v>
      </c>
      <c r="D23" s="107">
        <v>1439076</v>
      </c>
      <c r="E23" s="107">
        <v>2951947</v>
      </c>
      <c r="F23" s="108">
        <v>23557976191.730007</v>
      </c>
      <c r="G23" s="107">
        <v>243957</v>
      </c>
      <c r="H23" s="109">
        <v>8.2642743924602975</v>
      </c>
      <c r="I23" s="107">
        <v>2403516</v>
      </c>
      <c r="J23" s="110">
        <v>81.421380532916075</v>
      </c>
      <c r="K23" s="107">
        <v>2718974</v>
      </c>
      <c r="L23" s="110">
        <v>92.107819008945611</v>
      </c>
    </row>
    <row r="24" spans="1:12" x14ac:dyDescent="0.25">
      <c r="A24" s="106">
        <v>22</v>
      </c>
      <c r="B24" s="106" t="s">
        <v>63</v>
      </c>
      <c r="C24" s="107">
        <v>300125</v>
      </c>
      <c r="D24" s="107">
        <v>22487</v>
      </c>
      <c r="E24" s="107">
        <v>322612</v>
      </c>
      <c r="F24" s="108">
        <v>2152051608.6500001</v>
      </c>
      <c r="G24" s="107">
        <v>22487</v>
      </c>
      <c r="H24" s="109">
        <v>6.9702924875702088</v>
      </c>
      <c r="I24" s="107">
        <v>230764</v>
      </c>
      <c r="J24" s="110">
        <v>71.529887294954932</v>
      </c>
      <c r="K24" s="107">
        <v>298704</v>
      </c>
      <c r="L24" s="110">
        <v>92.589240325840336</v>
      </c>
    </row>
    <row r="25" spans="1:12" x14ac:dyDescent="0.25">
      <c r="A25" s="106">
        <v>23</v>
      </c>
      <c r="B25" s="106" t="s">
        <v>64</v>
      </c>
      <c r="C25" s="107">
        <v>1031222</v>
      </c>
      <c r="D25" s="107">
        <v>81568</v>
      </c>
      <c r="E25" s="107">
        <v>1112790</v>
      </c>
      <c r="F25" s="108">
        <v>8074125098.7699995</v>
      </c>
      <c r="G25" s="107">
        <v>75730</v>
      </c>
      <c r="H25" s="109">
        <v>6.8054170148905007</v>
      </c>
      <c r="I25" s="107">
        <v>658516</v>
      </c>
      <c r="J25" s="110">
        <v>59.177023517465109</v>
      </c>
      <c r="K25" s="107">
        <v>1039843</v>
      </c>
      <c r="L25" s="110">
        <v>93.444675095930052</v>
      </c>
    </row>
    <row r="26" spans="1:12" x14ac:dyDescent="0.25">
      <c r="A26" s="106">
        <v>24</v>
      </c>
      <c r="B26" s="106" t="s">
        <v>65</v>
      </c>
      <c r="C26" s="107">
        <v>703237</v>
      </c>
      <c r="D26" s="107">
        <v>200928</v>
      </c>
      <c r="E26" s="107">
        <v>904165</v>
      </c>
      <c r="F26" s="108">
        <v>3339749456.02</v>
      </c>
      <c r="G26" s="107">
        <v>74734</v>
      </c>
      <c r="H26" s="109">
        <v>8.2655267567313491</v>
      </c>
      <c r="I26" s="107">
        <v>671935</v>
      </c>
      <c r="J26" s="110">
        <v>74.315528692218791</v>
      </c>
      <c r="K26" s="107">
        <v>804577</v>
      </c>
      <c r="L26" s="110">
        <v>88.985638683204954</v>
      </c>
    </row>
    <row r="27" spans="1:12" x14ac:dyDescent="0.25">
      <c r="A27" s="106">
        <v>25</v>
      </c>
      <c r="B27" s="106" t="s">
        <v>66</v>
      </c>
      <c r="C27" s="107">
        <v>770828</v>
      </c>
      <c r="D27" s="107">
        <v>245586</v>
      </c>
      <c r="E27" s="107">
        <v>1016414</v>
      </c>
      <c r="F27" s="108">
        <v>6687091377.5100002</v>
      </c>
      <c r="G27" s="107">
        <v>59189</v>
      </c>
      <c r="H27" s="109">
        <v>5.8233160897036056</v>
      </c>
      <c r="I27" s="107">
        <v>795269</v>
      </c>
      <c r="J27" s="110">
        <v>78.242625544315615</v>
      </c>
      <c r="K27" s="107">
        <v>934069</v>
      </c>
      <c r="L27" s="110">
        <v>91.898478375937373</v>
      </c>
    </row>
    <row r="28" spans="1:12" x14ac:dyDescent="0.25">
      <c r="A28" s="106">
        <v>26</v>
      </c>
      <c r="B28" s="113" t="s">
        <v>67</v>
      </c>
      <c r="C28" s="107">
        <v>1028245</v>
      </c>
      <c r="D28" s="107">
        <v>478222</v>
      </c>
      <c r="E28" s="107">
        <v>1506467</v>
      </c>
      <c r="F28" s="107">
        <v>9438333334.4499989</v>
      </c>
      <c r="G28" s="107">
        <v>123006</v>
      </c>
      <c r="H28" s="109">
        <v>8.1651971135112813</v>
      </c>
      <c r="I28" s="107">
        <v>1078808</v>
      </c>
      <c r="J28" s="110">
        <v>71.611791031599097</v>
      </c>
      <c r="K28" s="107">
        <v>1428937</v>
      </c>
      <c r="L28" s="110">
        <v>94.853521517563948</v>
      </c>
    </row>
    <row r="29" spans="1:12" x14ac:dyDescent="0.25">
      <c r="A29" s="106">
        <v>27</v>
      </c>
      <c r="B29" s="113" t="s">
        <v>68</v>
      </c>
      <c r="C29" s="107">
        <v>705100</v>
      </c>
      <c r="D29" s="107">
        <v>205280</v>
      </c>
      <c r="E29" s="107">
        <v>910380</v>
      </c>
      <c r="F29" s="107">
        <v>5588492066.5500011</v>
      </c>
      <c r="G29" s="107">
        <v>62474</v>
      </c>
      <c r="H29" s="109">
        <v>6.8624091038906831</v>
      </c>
      <c r="I29" s="107">
        <v>762812</v>
      </c>
      <c r="J29" s="110">
        <v>83.790505063819509</v>
      </c>
      <c r="K29" s="107">
        <v>841832</v>
      </c>
      <c r="L29" s="110">
        <v>92.470396977086494</v>
      </c>
    </row>
    <row r="30" spans="1:12" x14ac:dyDescent="0.25">
      <c r="A30" s="106">
        <v>28</v>
      </c>
      <c r="B30" s="113" t="s">
        <v>266</v>
      </c>
      <c r="C30" s="107">
        <v>389394</v>
      </c>
      <c r="D30" s="107">
        <v>94795</v>
      </c>
      <c r="E30" s="107">
        <v>484189</v>
      </c>
      <c r="F30" s="107">
        <v>2769976939.2400007</v>
      </c>
      <c r="G30" s="107">
        <v>48005</v>
      </c>
      <c r="H30" s="109">
        <v>9.9145168518904807</v>
      </c>
      <c r="I30" s="107">
        <v>281206</v>
      </c>
      <c r="J30" s="110">
        <v>58.077734107961973</v>
      </c>
      <c r="K30" s="107">
        <v>439698</v>
      </c>
      <c r="L30" s="110">
        <v>90.811232803719207</v>
      </c>
    </row>
    <row r="31" spans="1:12" x14ac:dyDescent="0.25">
      <c r="A31" s="106">
        <v>29</v>
      </c>
      <c r="B31" s="113" t="s">
        <v>69</v>
      </c>
      <c r="C31" s="107">
        <v>378760</v>
      </c>
      <c r="D31" s="107">
        <v>464268</v>
      </c>
      <c r="E31" s="107">
        <v>843028</v>
      </c>
      <c r="F31" s="107">
        <v>5189180670.0299997</v>
      </c>
      <c r="G31" s="107">
        <v>64862</v>
      </c>
      <c r="H31" s="109">
        <v>7.6939318741489009</v>
      </c>
      <c r="I31" s="107">
        <v>631215</v>
      </c>
      <c r="J31" s="110">
        <v>74.874737256651017</v>
      </c>
      <c r="K31" s="107">
        <v>773092</v>
      </c>
      <c r="L31" s="110">
        <v>91.704190133661029</v>
      </c>
    </row>
    <row r="32" spans="1:12" x14ac:dyDescent="0.25">
      <c r="A32" s="106">
        <v>30</v>
      </c>
      <c r="B32" s="113" t="s">
        <v>267</v>
      </c>
      <c r="C32" s="107">
        <v>503836</v>
      </c>
      <c r="D32" s="107">
        <v>87591</v>
      </c>
      <c r="E32" s="107">
        <v>591427</v>
      </c>
      <c r="F32" s="107">
        <v>4438480819.2399998</v>
      </c>
      <c r="G32" s="107">
        <v>49580</v>
      </c>
      <c r="H32" s="109">
        <v>8.3831140614141724</v>
      </c>
      <c r="I32" s="107">
        <v>342456</v>
      </c>
      <c r="J32" s="110">
        <v>57.903342255257193</v>
      </c>
      <c r="K32" s="107">
        <v>535577</v>
      </c>
      <c r="L32" s="110">
        <v>90.556738194231912</v>
      </c>
    </row>
    <row r="33" spans="1:12" x14ac:dyDescent="0.25">
      <c r="A33" s="106">
        <v>31</v>
      </c>
      <c r="B33" s="113" t="s">
        <v>70</v>
      </c>
      <c r="C33" s="107">
        <v>863074</v>
      </c>
      <c r="D33" s="107">
        <v>302369</v>
      </c>
      <c r="E33" s="107">
        <v>1165443</v>
      </c>
      <c r="F33" s="107">
        <v>6880955316.3100004</v>
      </c>
      <c r="G33" s="107">
        <v>88701</v>
      </c>
      <c r="H33" s="109">
        <v>7.610925630854533</v>
      </c>
      <c r="I33" s="107">
        <v>854213</v>
      </c>
      <c r="J33" s="110">
        <v>73.295133266920814</v>
      </c>
      <c r="K33" s="107">
        <v>1101059</v>
      </c>
      <c r="L33" s="110">
        <v>94.475577098150652</v>
      </c>
    </row>
    <row r="34" spans="1:12" x14ac:dyDescent="0.25">
      <c r="A34" s="106">
        <v>32</v>
      </c>
      <c r="B34" s="113" t="s">
        <v>71</v>
      </c>
      <c r="C34" s="107">
        <v>713865</v>
      </c>
      <c r="D34" s="107">
        <v>235636</v>
      </c>
      <c r="E34" s="107">
        <v>949501</v>
      </c>
      <c r="F34" s="107">
        <v>8876566388.8000011</v>
      </c>
      <c r="G34" s="107">
        <v>63273</v>
      </c>
      <c r="H34" s="109">
        <v>6.663816046533916</v>
      </c>
      <c r="I34" s="107">
        <v>677462</v>
      </c>
      <c r="J34" s="110">
        <v>71.349266614779765</v>
      </c>
      <c r="K34" s="107">
        <v>891213</v>
      </c>
      <c r="L34" s="110">
        <v>93.861196565353794</v>
      </c>
    </row>
    <row r="35" spans="1:12" x14ac:dyDescent="0.25">
      <c r="A35" s="106">
        <v>33</v>
      </c>
      <c r="B35" s="113" t="s">
        <v>268</v>
      </c>
      <c r="C35" s="107">
        <v>196659</v>
      </c>
      <c r="D35" s="107">
        <v>6899</v>
      </c>
      <c r="E35" s="107">
        <v>203558</v>
      </c>
      <c r="F35" s="107">
        <v>1338646138.28</v>
      </c>
      <c r="G35" s="107">
        <v>14942</v>
      </c>
      <c r="H35" s="109">
        <v>7.3404140343292825</v>
      </c>
      <c r="I35" s="107">
        <v>109856</v>
      </c>
      <c r="J35" s="110">
        <v>53.96791086569921</v>
      </c>
      <c r="K35" s="107">
        <v>190738</v>
      </c>
      <c r="L35" s="110">
        <v>93.702040696017846</v>
      </c>
    </row>
    <row r="36" spans="1:12" x14ac:dyDescent="0.25">
      <c r="A36" s="106">
        <v>34</v>
      </c>
      <c r="B36" s="113" t="s">
        <v>72</v>
      </c>
      <c r="C36" s="107">
        <v>596899</v>
      </c>
      <c r="D36" s="107">
        <v>48176</v>
      </c>
      <c r="E36" s="107">
        <v>645075</v>
      </c>
      <c r="F36" s="107">
        <v>2187733836.8700004</v>
      </c>
      <c r="G36" s="107">
        <v>36720</v>
      </c>
      <c r="H36" s="109">
        <v>5.692361353331008</v>
      </c>
      <c r="I36" s="107">
        <v>500099</v>
      </c>
      <c r="J36" s="110">
        <v>77.525714064256093</v>
      </c>
      <c r="K36" s="107">
        <v>583510</v>
      </c>
      <c r="L36" s="110">
        <v>90.456148509863198</v>
      </c>
    </row>
    <row r="37" spans="1:12" x14ac:dyDescent="0.25">
      <c r="A37" s="106">
        <v>35</v>
      </c>
      <c r="B37" s="113" t="s">
        <v>73</v>
      </c>
      <c r="C37" s="107">
        <v>633183</v>
      </c>
      <c r="D37" s="107">
        <v>73313</v>
      </c>
      <c r="E37" s="107">
        <v>706496</v>
      </c>
      <c r="F37" s="107">
        <v>5666670130.0800009</v>
      </c>
      <c r="G37" s="107">
        <v>48180</v>
      </c>
      <c r="H37" s="109">
        <v>6.8195715191593438</v>
      </c>
      <c r="I37" s="107">
        <v>553480</v>
      </c>
      <c r="J37" s="110">
        <v>78.341561735664456</v>
      </c>
      <c r="K37" s="107">
        <v>649478</v>
      </c>
      <c r="L37" s="110">
        <v>91.929465984237709</v>
      </c>
    </row>
    <row r="38" spans="1:12" x14ac:dyDescent="0.25">
      <c r="A38" s="106">
        <v>36</v>
      </c>
      <c r="B38" s="113" t="s">
        <v>269</v>
      </c>
      <c r="C38" s="107">
        <v>323648</v>
      </c>
      <c r="D38" s="107">
        <v>17701</v>
      </c>
      <c r="E38" s="107">
        <v>341349</v>
      </c>
      <c r="F38" s="107">
        <v>1948176151.8900001</v>
      </c>
      <c r="G38" s="107">
        <v>29834</v>
      </c>
      <c r="H38" s="109">
        <v>8.7400285338465924</v>
      </c>
      <c r="I38" s="107">
        <v>208852</v>
      </c>
      <c r="J38" s="110">
        <v>61.184301111179472</v>
      </c>
      <c r="K38" s="107">
        <v>302798</v>
      </c>
      <c r="L38" s="110">
        <v>88.706280082847769</v>
      </c>
    </row>
    <row r="39" spans="1:12" x14ac:dyDescent="0.25">
      <c r="A39" s="106">
        <v>37</v>
      </c>
      <c r="B39" s="113" t="s">
        <v>74</v>
      </c>
      <c r="C39" s="107">
        <v>462349</v>
      </c>
      <c r="D39" s="107">
        <v>252849</v>
      </c>
      <c r="E39" s="107">
        <v>715198</v>
      </c>
      <c r="F39" s="107">
        <v>5643129109.6799994</v>
      </c>
      <c r="G39" s="107">
        <v>44676</v>
      </c>
      <c r="H39" s="109">
        <v>6.2466617635955366</v>
      </c>
      <c r="I39" s="107">
        <v>576093</v>
      </c>
      <c r="J39" s="110">
        <v>80.550141359455708</v>
      </c>
      <c r="K39" s="107">
        <v>642559</v>
      </c>
      <c r="L39" s="110">
        <v>89.843511866643922</v>
      </c>
    </row>
    <row r="40" spans="1:12" x14ac:dyDescent="0.25">
      <c r="A40" s="106">
        <v>38</v>
      </c>
      <c r="B40" s="113" t="s">
        <v>75</v>
      </c>
      <c r="C40" s="107">
        <v>1040407</v>
      </c>
      <c r="D40" s="107">
        <v>341519</v>
      </c>
      <c r="E40" s="107">
        <v>1381926</v>
      </c>
      <c r="F40" s="107">
        <v>9477112325.2499981</v>
      </c>
      <c r="G40" s="107">
        <v>103568</v>
      </c>
      <c r="H40" s="109">
        <v>7.4944678658625712</v>
      </c>
      <c r="I40" s="107">
        <v>1031101</v>
      </c>
      <c r="J40" s="110">
        <v>74.613329512578815</v>
      </c>
      <c r="K40" s="107">
        <v>1263040</v>
      </c>
      <c r="L40" s="110">
        <v>91.397079148955882</v>
      </c>
    </row>
    <row r="41" spans="1:12" x14ac:dyDescent="0.25">
      <c r="A41" s="106">
        <v>39</v>
      </c>
      <c r="B41" s="113" t="s">
        <v>76</v>
      </c>
      <c r="C41" s="107">
        <v>528408</v>
      </c>
      <c r="D41" s="107">
        <v>63409</v>
      </c>
      <c r="E41" s="107">
        <v>591817</v>
      </c>
      <c r="F41" s="107">
        <v>4933653114.4200001</v>
      </c>
      <c r="G41" s="107">
        <v>36467</v>
      </c>
      <c r="H41" s="109">
        <v>6.1618709837669412</v>
      </c>
      <c r="I41" s="107">
        <v>385109</v>
      </c>
      <c r="J41" s="110">
        <v>65.072311204308093</v>
      </c>
      <c r="K41" s="107">
        <v>551487</v>
      </c>
      <c r="L41" s="110">
        <v>93.18539345777495</v>
      </c>
    </row>
    <row r="42" spans="1:12" x14ac:dyDescent="0.25">
      <c r="A42" s="106">
        <v>40</v>
      </c>
      <c r="B42" s="113" t="s">
        <v>77</v>
      </c>
      <c r="C42" s="107">
        <v>566133</v>
      </c>
      <c r="D42" s="107">
        <v>224890</v>
      </c>
      <c r="E42" s="107">
        <v>791023</v>
      </c>
      <c r="F42" s="107">
        <v>6731830391.170001</v>
      </c>
      <c r="G42" s="107">
        <v>51296</v>
      </c>
      <c r="H42" s="109">
        <v>6.4847671938742621</v>
      </c>
      <c r="I42" s="107">
        <v>633654</v>
      </c>
      <c r="J42" s="110">
        <v>80.105635360792292</v>
      </c>
      <c r="K42" s="107">
        <v>740884</v>
      </c>
      <c r="L42" s="110">
        <v>93.661499096739291</v>
      </c>
    </row>
    <row r="43" spans="1:12" x14ac:dyDescent="0.25">
      <c r="A43" s="106">
        <v>41</v>
      </c>
      <c r="B43" s="113" t="s">
        <v>78</v>
      </c>
      <c r="C43" s="107">
        <v>1295811</v>
      </c>
      <c r="D43" s="107">
        <v>159307</v>
      </c>
      <c r="E43" s="107">
        <v>1455118</v>
      </c>
      <c r="F43" s="107">
        <v>9947731933.9799995</v>
      </c>
      <c r="G43" s="107">
        <v>180016</v>
      </c>
      <c r="H43" s="109">
        <v>12.37123037444386</v>
      </c>
      <c r="I43" s="107">
        <v>987891</v>
      </c>
      <c r="J43" s="110">
        <v>67.890782740643715</v>
      </c>
      <c r="K43" s="107">
        <v>1338933</v>
      </c>
      <c r="L43" s="110">
        <v>92.015424178657668</v>
      </c>
    </row>
    <row r="44" spans="1:12" x14ac:dyDescent="0.25">
      <c r="A44" s="62" t="s">
        <v>45</v>
      </c>
      <c r="B44" s="65"/>
      <c r="C44" s="111">
        <v>29327935</v>
      </c>
      <c r="D44" s="111">
        <v>8973817</v>
      </c>
      <c r="E44" s="111">
        <v>38301752</v>
      </c>
      <c r="F44" s="112">
        <v>244722200173.39999</v>
      </c>
      <c r="G44" s="111">
        <v>2923613</v>
      </c>
      <c r="H44" s="114">
        <v>7.6331051383759148</v>
      </c>
      <c r="I44" s="111">
        <v>28469623</v>
      </c>
      <c r="J44" s="115">
        <v>74.329819168585288</v>
      </c>
      <c r="K44" s="111">
        <v>35378310</v>
      </c>
      <c r="L44" s="115">
        <v>92.367341316397216</v>
      </c>
    </row>
  </sheetData>
  <mergeCells count="2">
    <mergeCell ref="A1:L1"/>
    <mergeCell ref="A44:B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19DB6-03D7-4811-B755-E9940E0A44EC}">
  <dimension ref="A1:E39"/>
  <sheetViews>
    <sheetView workbookViewId="0">
      <selection activeCell="J19" sqref="J19"/>
    </sheetView>
  </sheetViews>
  <sheetFormatPr defaultRowHeight="15" x14ac:dyDescent="0.25"/>
  <cols>
    <col min="1" max="1" width="5.85546875" style="103" bestFit="1" customWidth="1"/>
    <col min="2" max="2" width="28.7109375" style="103" bestFit="1" customWidth="1"/>
    <col min="3" max="3" width="25.28515625" style="103" customWidth="1"/>
    <col min="4" max="4" width="24.7109375" style="103" customWidth="1"/>
    <col min="5" max="5" width="18.5703125" style="103" customWidth="1"/>
    <col min="6" max="16384" width="9.140625" style="103"/>
  </cols>
  <sheetData>
    <row r="1" spans="1:5" ht="18" x14ac:dyDescent="0.25">
      <c r="A1" s="98" t="s">
        <v>325</v>
      </c>
      <c r="B1" s="72"/>
      <c r="C1" s="72"/>
      <c r="D1" s="72"/>
      <c r="E1" s="67"/>
    </row>
    <row r="2" spans="1:5" x14ac:dyDescent="0.25">
      <c r="A2" s="66" t="s">
        <v>326</v>
      </c>
      <c r="B2" s="60"/>
      <c r="C2" s="60"/>
      <c r="D2" s="60"/>
      <c r="E2" s="59"/>
    </row>
    <row r="3" spans="1:5" ht="15" customHeight="1" x14ac:dyDescent="0.25">
      <c r="A3" s="83" t="s">
        <v>79</v>
      </c>
      <c r="B3" s="83" t="s">
        <v>80</v>
      </c>
      <c r="C3" s="81" t="s">
        <v>81</v>
      </c>
      <c r="D3" s="76"/>
      <c r="E3" s="71"/>
    </row>
    <row r="4" spans="1:5" x14ac:dyDescent="0.25">
      <c r="A4" s="102"/>
      <c r="B4" s="102"/>
      <c r="C4" s="64" t="s">
        <v>82</v>
      </c>
      <c r="D4" s="64" t="s">
        <v>83</v>
      </c>
      <c r="E4" s="64" t="s">
        <v>84</v>
      </c>
    </row>
    <row r="5" spans="1:5" x14ac:dyDescent="0.25">
      <c r="A5" s="57" t="s">
        <v>85</v>
      </c>
      <c r="B5" s="69"/>
      <c r="C5" s="69"/>
      <c r="D5" s="69"/>
      <c r="E5" s="99"/>
    </row>
    <row r="6" spans="1:5" x14ac:dyDescent="0.25">
      <c r="A6" s="61">
        <v>1</v>
      </c>
      <c r="B6" s="61" t="s">
        <v>13</v>
      </c>
      <c r="C6" s="55">
        <v>5415848</v>
      </c>
      <c r="D6" s="55">
        <v>2449032</v>
      </c>
      <c r="E6" s="55">
        <v>7864880</v>
      </c>
    </row>
    <row r="7" spans="1:5" x14ac:dyDescent="0.25">
      <c r="A7" s="61">
        <v>2</v>
      </c>
      <c r="B7" s="61" t="s">
        <v>15</v>
      </c>
      <c r="C7" s="55">
        <v>565787</v>
      </c>
      <c r="D7" s="55">
        <v>274602</v>
      </c>
      <c r="E7" s="55">
        <v>840389</v>
      </c>
    </row>
    <row r="8" spans="1:5" x14ac:dyDescent="0.25">
      <c r="A8" s="61">
        <v>3</v>
      </c>
      <c r="B8" s="61" t="s">
        <v>16</v>
      </c>
      <c r="C8" s="55">
        <v>100265</v>
      </c>
      <c r="D8" s="55">
        <v>43101</v>
      </c>
      <c r="E8" s="55">
        <v>143366</v>
      </c>
    </row>
    <row r="9" spans="1:5" x14ac:dyDescent="0.25">
      <c r="A9" s="61">
        <v>4</v>
      </c>
      <c r="B9" s="61" t="s">
        <v>17</v>
      </c>
      <c r="C9" s="55">
        <v>692175</v>
      </c>
      <c r="D9" s="55">
        <v>302006</v>
      </c>
      <c r="E9" s="55">
        <v>994181</v>
      </c>
    </row>
    <row r="10" spans="1:5" x14ac:dyDescent="0.25">
      <c r="A10" s="61">
        <v>5</v>
      </c>
      <c r="B10" s="61" t="s">
        <v>18</v>
      </c>
      <c r="C10" s="55">
        <v>575971</v>
      </c>
      <c r="D10" s="55">
        <v>246609</v>
      </c>
      <c r="E10" s="55">
        <v>822580</v>
      </c>
    </row>
    <row r="11" spans="1:5" x14ac:dyDescent="0.25">
      <c r="A11" s="61">
        <v>6</v>
      </c>
      <c r="B11" s="61" t="s">
        <v>19</v>
      </c>
      <c r="C11" s="55">
        <v>338017</v>
      </c>
      <c r="D11" s="55">
        <v>154673</v>
      </c>
      <c r="E11" s="55">
        <v>492690</v>
      </c>
    </row>
    <row r="12" spans="1:5" x14ac:dyDescent="0.25">
      <c r="A12" s="61">
        <v>7</v>
      </c>
      <c r="B12" s="61" t="s">
        <v>20</v>
      </c>
      <c r="C12" s="55">
        <v>163879</v>
      </c>
      <c r="D12" s="55">
        <v>79360</v>
      </c>
      <c r="E12" s="55">
        <v>243239</v>
      </c>
    </row>
    <row r="13" spans="1:5" x14ac:dyDescent="0.25">
      <c r="A13" s="61">
        <v>8</v>
      </c>
      <c r="B13" s="61" t="s">
        <v>21</v>
      </c>
      <c r="C13" s="55">
        <v>200830</v>
      </c>
      <c r="D13" s="55">
        <v>70885</v>
      </c>
      <c r="E13" s="55">
        <v>271715</v>
      </c>
    </row>
    <row r="14" spans="1:5" x14ac:dyDescent="0.25">
      <c r="A14" s="61">
        <v>9</v>
      </c>
      <c r="B14" s="61" t="s">
        <v>22</v>
      </c>
      <c r="C14" s="55">
        <v>2797680</v>
      </c>
      <c r="D14" s="55">
        <v>646804</v>
      </c>
      <c r="E14" s="55">
        <v>3444484</v>
      </c>
    </row>
    <row r="15" spans="1:5" x14ac:dyDescent="0.25">
      <c r="A15" s="61">
        <v>10</v>
      </c>
      <c r="B15" s="61" t="s">
        <v>23</v>
      </c>
      <c r="C15" s="55">
        <v>9383815</v>
      </c>
      <c r="D15" s="55">
        <v>5123653</v>
      </c>
      <c r="E15" s="55">
        <v>14507468</v>
      </c>
    </row>
    <row r="16" spans="1:5" x14ac:dyDescent="0.25">
      <c r="A16" s="61">
        <v>11</v>
      </c>
      <c r="B16" s="61" t="s">
        <v>24</v>
      </c>
      <c r="C16" s="55">
        <v>655910</v>
      </c>
      <c r="D16" s="55">
        <v>315444</v>
      </c>
      <c r="E16" s="55">
        <v>971354</v>
      </c>
    </row>
    <row r="17" spans="1:5" x14ac:dyDescent="0.25">
      <c r="A17" s="61">
        <v>12</v>
      </c>
      <c r="B17" s="61" t="s">
        <v>25</v>
      </c>
      <c r="C17" s="55">
        <v>787601</v>
      </c>
      <c r="D17" s="55">
        <v>277706</v>
      </c>
      <c r="E17" s="55">
        <v>1065307</v>
      </c>
    </row>
    <row r="18" spans="1:5" x14ac:dyDescent="0.25">
      <c r="A18" s="57" t="s">
        <v>86</v>
      </c>
      <c r="B18" s="99"/>
      <c r="C18" s="64">
        <v>21677778</v>
      </c>
      <c r="D18" s="64">
        <v>9983875</v>
      </c>
      <c r="E18" s="64">
        <v>31661653</v>
      </c>
    </row>
    <row r="19" spans="1:5" x14ac:dyDescent="0.25">
      <c r="A19" s="57" t="s">
        <v>87</v>
      </c>
      <c r="B19" s="69"/>
      <c r="C19" s="69"/>
      <c r="D19" s="69"/>
      <c r="E19" s="99"/>
    </row>
    <row r="20" spans="1:5" x14ac:dyDescent="0.25">
      <c r="A20" s="61">
        <v>13</v>
      </c>
      <c r="B20" s="61" t="s">
        <v>27</v>
      </c>
      <c r="C20" s="55">
        <v>87517</v>
      </c>
      <c r="D20" s="55">
        <v>23713</v>
      </c>
      <c r="E20" s="55">
        <v>111230</v>
      </c>
    </row>
    <row r="21" spans="1:5" x14ac:dyDescent="0.25">
      <c r="A21" s="61">
        <v>14</v>
      </c>
      <c r="B21" s="61" t="s">
        <v>29</v>
      </c>
      <c r="C21" s="55">
        <v>680</v>
      </c>
      <c r="D21" s="55">
        <v>488</v>
      </c>
      <c r="E21" s="55">
        <v>1168</v>
      </c>
    </row>
    <row r="22" spans="1:5" x14ac:dyDescent="0.25">
      <c r="A22" s="61">
        <v>15</v>
      </c>
      <c r="B22" s="61" t="s">
        <v>30</v>
      </c>
      <c r="C22" s="55">
        <v>2261</v>
      </c>
      <c r="D22" s="55">
        <v>1117</v>
      </c>
      <c r="E22" s="55">
        <v>3378</v>
      </c>
    </row>
    <row r="23" spans="1:5" x14ac:dyDescent="0.25">
      <c r="A23" s="61">
        <v>16</v>
      </c>
      <c r="B23" s="61" t="s">
        <v>31</v>
      </c>
      <c r="C23" s="55">
        <v>476422</v>
      </c>
      <c r="D23" s="55">
        <v>105705</v>
      </c>
      <c r="E23" s="55">
        <v>582127</v>
      </c>
    </row>
    <row r="24" spans="1:5" x14ac:dyDescent="0.25">
      <c r="A24" s="61">
        <v>17</v>
      </c>
      <c r="B24" s="61" t="s">
        <v>32</v>
      </c>
      <c r="C24" s="55">
        <v>666637</v>
      </c>
      <c r="D24" s="55">
        <v>97275</v>
      </c>
      <c r="E24" s="55">
        <v>763912</v>
      </c>
    </row>
    <row r="25" spans="1:5" x14ac:dyDescent="0.25">
      <c r="A25" s="61">
        <v>18</v>
      </c>
      <c r="B25" s="61" t="s">
        <v>33</v>
      </c>
      <c r="C25" s="55">
        <v>119339</v>
      </c>
      <c r="D25" s="55">
        <v>57879</v>
      </c>
      <c r="E25" s="55">
        <v>177218</v>
      </c>
    </row>
    <row r="26" spans="1:5" x14ac:dyDescent="0.25">
      <c r="A26" s="61">
        <v>19</v>
      </c>
      <c r="B26" s="61" t="s">
        <v>88</v>
      </c>
      <c r="C26" s="55">
        <v>34899</v>
      </c>
      <c r="D26" s="55">
        <v>5820</v>
      </c>
      <c r="E26" s="55">
        <v>40719</v>
      </c>
    </row>
    <row r="27" spans="1:5" x14ac:dyDescent="0.25">
      <c r="A27" s="61">
        <v>20</v>
      </c>
      <c r="B27" s="61" t="s">
        <v>34</v>
      </c>
      <c r="C27" s="55">
        <v>19771</v>
      </c>
      <c r="D27" s="55">
        <v>13356</v>
      </c>
      <c r="E27" s="55">
        <v>33127</v>
      </c>
    </row>
    <row r="28" spans="1:5" x14ac:dyDescent="0.25">
      <c r="A28" s="61">
        <v>21</v>
      </c>
      <c r="B28" s="61" t="s">
        <v>35</v>
      </c>
      <c r="C28" s="55">
        <v>207</v>
      </c>
      <c r="D28" s="55">
        <v>133</v>
      </c>
      <c r="E28" s="55">
        <v>340</v>
      </c>
    </row>
    <row r="29" spans="1:5" x14ac:dyDescent="0.25">
      <c r="A29" s="61">
        <v>22</v>
      </c>
      <c r="B29" s="61" t="s">
        <v>36</v>
      </c>
      <c r="C29" s="55">
        <v>452</v>
      </c>
      <c r="D29" s="55">
        <v>233</v>
      </c>
      <c r="E29" s="55">
        <v>685</v>
      </c>
    </row>
    <row r="30" spans="1:5" x14ac:dyDescent="0.25">
      <c r="A30" s="61">
        <v>23</v>
      </c>
      <c r="B30" s="61" t="s">
        <v>37</v>
      </c>
      <c r="C30" s="55">
        <v>28409</v>
      </c>
      <c r="D30" s="55">
        <v>9064</v>
      </c>
      <c r="E30" s="55">
        <v>37473</v>
      </c>
    </row>
    <row r="31" spans="1:5" x14ac:dyDescent="0.25">
      <c r="A31" s="61">
        <v>24</v>
      </c>
      <c r="B31" s="61" t="s">
        <v>38</v>
      </c>
      <c r="C31" s="55">
        <v>1067</v>
      </c>
      <c r="D31" s="55">
        <v>462</v>
      </c>
      <c r="E31" s="55">
        <v>1529</v>
      </c>
    </row>
    <row r="32" spans="1:5" x14ac:dyDescent="0.25">
      <c r="A32" s="61">
        <v>25</v>
      </c>
      <c r="B32" s="61" t="s">
        <v>39</v>
      </c>
      <c r="C32" s="55">
        <v>1641</v>
      </c>
      <c r="D32" s="55">
        <v>430</v>
      </c>
      <c r="E32" s="55">
        <v>2071</v>
      </c>
    </row>
    <row r="33" spans="1:5" x14ac:dyDescent="0.25">
      <c r="A33" s="61">
        <v>26</v>
      </c>
      <c r="B33" s="61" t="s">
        <v>89</v>
      </c>
      <c r="C33" s="55">
        <v>1472</v>
      </c>
      <c r="D33" s="55">
        <v>389</v>
      </c>
      <c r="E33" s="55">
        <v>1861</v>
      </c>
    </row>
    <row r="34" spans="1:5" x14ac:dyDescent="0.25">
      <c r="A34" s="61">
        <v>27</v>
      </c>
      <c r="B34" s="61" t="s">
        <v>40</v>
      </c>
      <c r="C34" s="55">
        <v>29898</v>
      </c>
      <c r="D34" s="55">
        <v>4506</v>
      </c>
      <c r="E34" s="55">
        <v>34404</v>
      </c>
    </row>
    <row r="35" spans="1:5" x14ac:dyDescent="0.25">
      <c r="A35" s="57" t="s">
        <v>86</v>
      </c>
      <c r="B35" s="99"/>
      <c r="C35" s="64">
        <v>1470672</v>
      </c>
      <c r="D35" s="64">
        <v>320570</v>
      </c>
      <c r="E35" s="64">
        <v>1791242</v>
      </c>
    </row>
    <row r="36" spans="1:5" x14ac:dyDescent="0.25">
      <c r="A36" s="57" t="s">
        <v>90</v>
      </c>
      <c r="B36" s="69"/>
      <c r="C36" s="69"/>
      <c r="D36" s="69"/>
      <c r="E36" s="99"/>
    </row>
    <row r="37" spans="1:5" x14ac:dyDescent="0.25">
      <c r="A37" s="61">
        <v>26</v>
      </c>
      <c r="B37" s="61" t="s">
        <v>42</v>
      </c>
      <c r="C37" s="55">
        <v>7176620</v>
      </c>
      <c r="D37" s="56">
        <v>3496377</v>
      </c>
      <c r="E37" s="55">
        <v>10672997</v>
      </c>
    </row>
    <row r="38" spans="1:5" x14ac:dyDescent="0.25">
      <c r="A38" s="57" t="s">
        <v>86</v>
      </c>
      <c r="B38" s="99"/>
      <c r="C38" s="64">
        <v>7176620</v>
      </c>
      <c r="D38" s="64">
        <v>3496377</v>
      </c>
      <c r="E38" s="64">
        <v>10672997</v>
      </c>
    </row>
    <row r="39" spans="1:5" x14ac:dyDescent="0.25">
      <c r="A39" s="57" t="s">
        <v>45</v>
      </c>
      <c r="B39" s="99"/>
      <c r="C39" s="64">
        <v>30325070</v>
      </c>
      <c r="D39" s="64">
        <v>13800822</v>
      </c>
      <c r="E39" s="64">
        <v>44125892</v>
      </c>
    </row>
  </sheetData>
  <mergeCells count="12">
    <mergeCell ref="A39:B39"/>
    <mergeCell ref="A1:E1"/>
    <mergeCell ref="A2:E2"/>
    <mergeCell ref="A3:A4"/>
    <mergeCell ref="B3:B4"/>
    <mergeCell ref="C3:E3"/>
    <mergeCell ref="A5:E5"/>
    <mergeCell ref="A18:B18"/>
    <mergeCell ref="A19:E19"/>
    <mergeCell ref="A35:B35"/>
    <mergeCell ref="A36:E36"/>
    <mergeCell ref="A38:B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9F30-476A-4A1E-BBB5-CE868DF7F4F9}">
  <dimension ref="A1:E46"/>
  <sheetViews>
    <sheetView workbookViewId="0">
      <selection activeCell="M43" sqref="M43"/>
    </sheetView>
  </sheetViews>
  <sheetFormatPr defaultRowHeight="15" x14ac:dyDescent="0.25"/>
  <cols>
    <col min="1" max="1" width="5.85546875" style="103" bestFit="1" customWidth="1"/>
    <col min="2" max="2" width="19.28515625" style="103" customWidth="1"/>
    <col min="3" max="3" width="22.7109375" style="103" customWidth="1"/>
    <col min="4" max="4" width="22.85546875" style="103" customWidth="1"/>
    <col min="5" max="5" width="23.28515625" style="103" customWidth="1"/>
    <col min="6" max="16384" width="9.140625" style="103"/>
  </cols>
  <sheetData>
    <row r="1" spans="1:5" ht="18" x14ac:dyDescent="0.25">
      <c r="A1" s="98" t="s">
        <v>325</v>
      </c>
      <c r="B1" s="72"/>
      <c r="C1" s="72"/>
      <c r="D1" s="72"/>
      <c r="E1" s="67"/>
    </row>
    <row r="2" spans="1:5" x14ac:dyDescent="0.25">
      <c r="A2" s="66" t="s">
        <v>92</v>
      </c>
      <c r="B2" s="60"/>
      <c r="C2" s="60"/>
      <c r="D2" s="60"/>
      <c r="E2" s="59"/>
    </row>
    <row r="3" spans="1:5" ht="15" customHeight="1" x14ac:dyDescent="0.25">
      <c r="A3" s="83" t="s">
        <v>79</v>
      </c>
      <c r="B3" s="83" t="s">
        <v>91</v>
      </c>
      <c r="C3" s="81" t="s">
        <v>81</v>
      </c>
      <c r="D3" s="76"/>
      <c r="E3" s="71"/>
    </row>
    <row r="4" spans="1:5" x14ac:dyDescent="0.25">
      <c r="A4" s="102"/>
      <c r="B4" s="102"/>
      <c r="C4" s="64" t="s">
        <v>82</v>
      </c>
      <c r="D4" s="64" t="s">
        <v>83</v>
      </c>
      <c r="E4" s="64" t="s">
        <v>84</v>
      </c>
    </row>
    <row r="5" spans="1:5" x14ac:dyDescent="0.25">
      <c r="A5" s="79">
        <v>1</v>
      </c>
      <c r="B5" s="74" t="s">
        <v>46</v>
      </c>
      <c r="C5" s="101">
        <v>1273698</v>
      </c>
      <c r="D5" s="55">
        <v>675903</v>
      </c>
      <c r="E5" s="55">
        <v>1949601</v>
      </c>
    </row>
    <row r="6" spans="1:5" x14ac:dyDescent="0.25">
      <c r="A6" s="79">
        <v>2</v>
      </c>
      <c r="B6" s="74" t="s">
        <v>47</v>
      </c>
      <c r="C6" s="101">
        <v>1622035</v>
      </c>
      <c r="D6" s="55">
        <v>638642</v>
      </c>
      <c r="E6" s="55">
        <v>2260677</v>
      </c>
    </row>
    <row r="7" spans="1:5" x14ac:dyDescent="0.25">
      <c r="A7" s="79">
        <v>3</v>
      </c>
      <c r="B7" s="74" t="s">
        <v>262</v>
      </c>
      <c r="C7" s="101">
        <v>2805</v>
      </c>
      <c r="D7" s="55">
        <v>1437</v>
      </c>
      <c r="E7" s="55">
        <v>4242</v>
      </c>
    </row>
    <row r="8" spans="1:5" x14ac:dyDescent="0.25">
      <c r="A8" s="79">
        <v>4</v>
      </c>
      <c r="B8" s="74" t="s">
        <v>48</v>
      </c>
      <c r="C8" s="101">
        <v>766567</v>
      </c>
      <c r="D8" s="55">
        <v>320332</v>
      </c>
      <c r="E8" s="55">
        <v>1086899</v>
      </c>
    </row>
    <row r="9" spans="1:5" x14ac:dyDescent="0.25">
      <c r="A9" s="79">
        <v>5</v>
      </c>
      <c r="B9" s="74" t="s">
        <v>49</v>
      </c>
      <c r="C9" s="101">
        <v>549993</v>
      </c>
      <c r="D9" s="55">
        <v>247951</v>
      </c>
      <c r="E9" s="55">
        <v>797944</v>
      </c>
    </row>
    <row r="10" spans="1:5" x14ac:dyDescent="0.25">
      <c r="A10" s="79">
        <v>6</v>
      </c>
      <c r="B10" s="74" t="s">
        <v>50</v>
      </c>
      <c r="C10" s="101">
        <v>1125557</v>
      </c>
      <c r="D10" s="55">
        <v>497589</v>
      </c>
      <c r="E10" s="55">
        <v>1623146</v>
      </c>
    </row>
    <row r="11" spans="1:5" x14ac:dyDescent="0.25">
      <c r="A11" s="79">
        <v>7</v>
      </c>
      <c r="B11" s="74" t="s">
        <v>263</v>
      </c>
      <c r="C11" s="101">
        <v>4376</v>
      </c>
      <c r="D11" s="55">
        <v>3021</v>
      </c>
      <c r="E11" s="55">
        <v>7397</v>
      </c>
    </row>
    <row r="12" spans="1:5" x14ac:dyDescent="0.25">
      <c r="A12" s="79">
        <v>8</v>
      </c>
      <c r="B12" s="74" t="s">
        <v>51</v>
      </c>
      <c r="C12" s="101">
        <v>984663</v>
      </c>
      <c r="D12" s="55">
        <v>309729</v>
      </c>
      <c r="E12" s="55">
        <v>1294392</v>
      </c>
    </row>
    <row r="13" spans="1:5" x14ac:dyDescent="0.25">
      <c r="A13" s="79">
        <v>9</v>
      </c>
      <c r="B13" s="74" t="s">
        <v>52</v>
      </c>
      <c r="C13" s="101">
        <v>1246524</v>
      </c>
      <c r="D13" s="55">
        <v>691588</v>
      </c>
      <c r="E13" s="55">
        <v>1938112</v>
      </c>
    </row>
    <row r="14" spans="1:5" x14ac:dyDescent="0.25">
      <c r="A14" s="79">
        <v>10</v>
      </c>
      <c r="B14" s="74" t="s">
        <v>53</v>
      </c>
      <c r="C14" s="101">
        <v>1008220</v>
      </c>
      <c r="D14" s="55">
        <v>477225</v>
      </c>
      <c r="E14" s="55">
        <v>1485445</v>
      </c>
    </row>
    <row r="15" spans="1:5" x14ac:dyDescent="0.25">
      <c r="A15" s="79">
        <v>11</v>
      </c>
      <c r="B15" s="74" t="s">
        <v>54</v>
      </c>
      <c r="C15" s="101">
        <v>542226</v>
      </c>
      <c r="D15" s="55">
        <v>261392</v>
      </c>
      <c r="E15" s="55">
        <v>803618</v>
      </c>
    </row>
    <row r="16" spans="1:5" x14ac:dyDescent="0.25">
      <c r="A16" s="79">
        <v>12</v>
      </c>
      <c r="B16" s="74" t="s">
        <v>55</v>
      </c>
      <c r="C16" s="101">
        <v>729816</v>
      </c>
      <c r="D16" s="55">
        <v>367801</v>
      </c>
      <c r="E16" s="55">
        <v>1097617</v>
      </c>
    </row>
    <row r="17" spans="1:5" x14ac:dyDescent="0.25">
      <c r="A17" s="79">
        <v>13</v>
      </c>
      <c r="B17" s="74" t="s">
        <v>56</v>
      </c>
      <c r="C17" s="101">
        <v>853115</v>
      </c>
      <c r="D17" s="55">
        <v>353168</v>
      </c>
      <c r="E17" s="55">
        <v>1206283</v>
      </c>
    </row>
    <row r="18" spans="1:5" x14ac:dyDescent="0.25">
      <c r="A18" s="79">
        <v>14</v>
      </c>
      <c r="B18" s="74" t="s">
        <v>57</v>
      </c>
      <c r="C18" s="101">
        <v>655968</v>
      </c>
      <c r="D18" s="55">
        <v>280006</v>
      </c>
      <c r="E18" s="55">
        <v>935974</v>
      </c>
    </row>
    <row r="19" spans="1:5" x14ac:dyDescent="0.25">
      <c r="A19" s="79">
        <v>15</v>
      </c>
      <c r="B19" s="74" t="s">
        <v>264</v>
      </c>
      <c r="C19" s="101">
        <v>1765</v>
      </c>
      <c r="D19" s="55">
        <v>1130</v>
      </c>
      <c r="E19" s="55">
        <v>2895</v>
      </c>
    </row>
    <row r="20" spans="1:5" x14ac:dyDescent="0.25">
      <c r="A20" s="79">
        <v>16</v>
      </c>
      <c r="B20" s="74" t="s">
        <v>58</v>
      </c>
      <c r="C20" s="101">
        <v>452763</v>
      </c>
      <c r="D20" s="55">
        <v>130896</v>
      </c>
      <c r="E20" s="55">
        <v>583659</v>
      </c>
    </row>
    <row r="21" spans="1:5" ht="29.25" x14ac:dyDescent="0.25">
      <c r="A21" s="79">
        <v>17</v>
      </c>
      <c r="B21" s="74" t="s">
        <v>324</v>
      </c>
      <c r="C21" s="101">
        <v>7238</v>
      </c>
      <c r="D21" s="55">
        <v>4696</v>
      </c>
      <c r="E21" s="55">
        <v>11934</v>
      </c>
    </row>
    <row r="22" spans="1:5" x14ac:dyDescent="0.25">
      <c r="A22" s="79">
        <v>18</v>
      </c>
      <c r="B22" s="74" t="s">
        <v>59</v>
      </c>
      <c r="C22" s="101">
        <v>597051</v>
      </c>
      <c r="D22" s="55">
        <v>299987</v>
      </c>
      <c r="E22" s="55">
        <v>897038</v>
      </c>
    </row>
    <row r="23" spans="1:5" x14ac:dyDescent="0.25">
      <c r="A23" s="79">
        <v>19</v>
      </c>
      <c r="B23" s="74" t="s">
        <v>60</v>
      </c>
      <c r="C23" s="101">
        <v>1036029</v>
      </c>
      <c r="D23" s="55">
        <v>394876</v>
      </c>
      <c r="E23" s="55">
        <v>1430905</v>
      </c>
    </row>
    <row r="24" spans="1:5" x14ac:dyDescent="0.25">
      <c r="A24" s="79">
        <v>20</v>
      </c>
      <c r="B24" s="74" t="s">
        <v>61</v>
      </c>
      <c r="C24" s="101">
        <v>871374</v>
      </c>
      <c r="D24" s="55">
        <v>355675</v>
      </c>
      <c r="E24" s="55">
        <v>1227049</v>
      </c>
    </row>
    <row r="25" spans="1:5" x14ac:dyDescent="0.25">
      <c r="A25" s="79">
        <v>21</v>
      </c>
      <c r="B25" s="74" t="s">
        <v>62</v>
      </c>
      <c r="C25" s="101">
        <v>3189028</v>
      </c>
      <c r="D25" s="55">
        <v>1437243</v>
      </c>
      <c r="E25" s="55">
        <v>4626271</v>
      </c>
    </row>
    <row r="26" spans="1:5" x14ac:dyDescent="0.25">
      <c r="A26" s="79">
        <v>22</v>
      </c>
      <c r="B26" s="74" t="s">
        <v>63</v>
      </c>
      <c r="C26" s="101">
        <v>273256</v>
      </c>
      <c r="D26" s="55">
        <v>132425</v>
      </c>
      <c r="E26" s="55">
        <v>405681</v>
      </c>
    </row>
    <row r="27" spans="1:5" x14ac:dyDescent="0.25">
      <c r="A27" s="79">
        <v>23</v>
      </c>
      <c r="B27" s="74" t="s">
        <v>64</v>
      </c>
      <c r="C27" s="101">
        <v>665499</v>
      </c>
      <c r="D27" s="55">
        <v>323028</v>
      </c>
      <c r="E27" s="55">
        <v>988527</v>
      </c>
    </row>
    <row r="28" spans="1:5" x14ac:dyDescent="0.25">
      <c r="A28" s="79">
        <v>24</v>
      </c>
      <c r="B28" s="74" t="s">
        <v>65</v>
      </c>
      <c r="C28" s="101">
        <v>597608</v>
      </c>
      <c r="D28" s="55">
        <v>237915</v>
      </c>
      <c r="E28" s="55">
        <v>835523</v>
      </c>
    </row>
    <row r="29" spans="1:5" x14ac:dyDescent="0.25">
      <c r="A29" s="79">
        <v>25</v>
      </c>
      <c r="B29" s="74" t="s">
        <v>66</v>
      </c>
      <c r="C29" s="101">
        <v>1082308</v>
      </c>
      <c r="D29" s="55">
        <v>461508</v>
      </c>
      <c r="E29" s="55">
        <v>1543816</v>
      </c>
    </row>
    <row r="30" spans="1:5" x14ac:dyDescent="0.25">
      <c r="A30" s="79">
        <v>26</v>
      </c>
      <c r="B30" s="74" t="s">
        <v>67</v>
      </c>
      <c r="C30" s="101">
        <v>1386928</v>
      </c>
      <c r="D30" s="55">
        <v>679337</v>
      </c>
      <c r="E30" s="55">
        <v>2066265</v>
      </c>
    </row>
    <row r="31" spans="1:5" x14ac:dyDescent="0.25">
      <c r="A31" s="79">
        <v>27</v>
      </c>
      <c r="B31" s="74" t="s">
        <v>68</v>
      </c>
      <c r="C31" s="101">
        <v>586563</v>
      </c>
      <c r="D31" s="55">
        <v>199040</v>
      </c>
      <c r="E31" s="55">
        <v>785603</v>
      </c>
    </row>
    <row r="32" spans="1:5" x14ac:dyDescent="0.25">
      <c r="A32" s="79">
        <v>28</v>
      </c>
      <c r="B32" s="74" t="s">
        <v>266</v>
      </c>
      <c r="C32" s="101">
        <v>5510</v>
      </c>
      <c r="D32" s="55">
        <v>2107</v>
      </c>
      <c r="E32" s="55">
        <v>7617</v>
      </c>
    </row>
    <row r="33" spans="1:5" x14ac:dyDescent="0.25">
      <c r="A33" s="79">
        <v>29</v>
      </c>
      <c r="B33" s="74" t="s">
        <v>69</v>
      </c>
      <c r="C33" s="101">
        <v>810974</v>
      </c>
      <c r="D33" s="55">
        <v>389497</v>
      </c>
      <c r="E33" s="55">
        <v>1200471</v>
      </c>
    </row>
    <row r="34" spans="1:5" x14ac:dyDescent="0.25">
      <c r="A34" s="79">
        <v>30</v>
      </c>
      <c r="B34" s="74" t="s">
        <v>267</v>
      </c>
      <c r="C34" s="101">
        <v>5827</v>
      </c>
      <c r="D34" s="55">
        <v>3191</v>
      </c>
      <c r="E34" s="55">
        <v>9018</v>
      </c>
    </row>
    <row r="35" spans="1:5" x14ac:dyDescent="0.25">
      <c r="A35" s="79">
        <v>31</v>
      </c>
      <c r="B35" s="74" t="s">
        <v>70</v>
      </c>
      <c r="C35" s="101">
        <v>1192203</v>
      </c>
      <c r="D35" s="55">
        <v>595804</v>
      </c>
      <c r="E35" s="55">
        <v>1788007</v>
      </c>
    </row>
    <row r="36" spans="1:5" x14ac:dyDescent="0.25">
      <c r="A36" s="79">
        <v>32</v>
      </c>
      <c r="B36" s="74" t="s">
        <v>71</v>
      </c>
      <c r="C36" s="101">
        <v>1008495</v>
      </c>
      <c r="D36" s="55">
        <v>524338</v>
      </c>
      <c r="E36" s="55">
        <v>1532833</v>
      </c>
    </row>
    <row r="37" spans="1:5" x14ac:dyDescent="0.25">
      <c r="A37" s="79">
        <v>33</v>
      </c>
      <c r="B37" s="74" t="s">
        <v>268</v>
      </c>
      <c r="C37" s="101">
        <v>4572</v>
      </c>
      <c r="D37" s="55">
        <v>2855</v>
      </c>
      <c r="E37" s="55">
        <v>7427</v>
      </c>
    </row>
    <row r="38" spans="1:5" x14ac:dyDescent="0.25">
      <c r="A38" s="79">
        <v>34</v>
      </c>
      <c r="B38" s="74" t="s">
        <v>72</v>
      </c>
      <c r="C38" s="101">
        <v>406096</v>
      </c>
      <c r="D38" s="55">
        <v>178896</v>
      </c>
      <c r="E38" s="55">
        <v>584992</v>
      </c>
    </row>
    <row r="39" spans="1:5" x14ac:dyDescent="0.25">
      <c r="A39" s="79">
        <v>35</v>
      </c>
      <c r="B39" s="74" t="s">
        <v>73</v>
      </c>
      <c r="C39" s="101">
        <v>554913</v>
      </c>
      <c r="D39" s="55">
        <v>317645</v>
      </c>
      <c r="E39" s="55">
        <v>872558</v>
      </c>
    </row>
    <row r="40" spans="1:5" x14ac:dyDescent="0.25">
      <c r="A40" s="79">
        <v>36</v>
      </c>
      <c r="B40" s="74" t="s">
        <v>269</v>
      </c>
      <c r="C40" s="101">
        <v>2178</v>
      </c>
      <c r="D40" s="55">
        <v>2823</v>
      </c>
      <c r="E40" s="55">
        <v>5001</v>
      </c>
    </row>
    <row r="41" spans="1:5" x14ac:dyDescent="0.25">
      <c r="A41" s="79">
        <v>37</v>
      </c>
      <c r="B41" s="74" t="s">
        <v>74</v>
      </c>
      <c r="C41" s="101">
        <v>598014</v>
      </c>
      <c r="D41" s="55">
        <v>228092</v>
      </c>
      <c r="E41" s="55">
        <v>826106</v>
      </c>
    </row>
    <row r="42" spans="1:5" x14ac:dyDescent="0.25">
      <c r="A42" s="79">
        <v>38</v>
      </c>
      <c r="B42" s="74" t="s">
        <v>75</v>
      </c>
      <c r="C42" s="101">
        <v>1230665</v>
      </c>
      <c r="D42" s="55">
        <v>551026</v>
      </c>
      <c r="E42" s="55">
        <v>1781691</v>
      </c>
    </row>
    <row r="43" spans="1:5" x14ac:dyDescent="0.25">
      <c r="A43" s="79">
        <v>39</v>
      </c>
      <c r="B43" s="74" t="s">
        <v>76</v>
      </c>
      <c r="C43" s="101">
        <v>479832</v>
      </c>
      <c r="D43" s="55">
        <v>271880</v>
      </c>
      <c r="E43" s="55">
        <v>751712</v>
      </c>
    </row>
    <row r="44" spans="1:5" x14ac:dyDescent="0.25">
      <c r="A44" s="79">
        <v>40</v>
      </c>
      <c r="B44" s="74" t="s">
        <v>77</v>
      </c>
      <c r="C44" s="101">
        <v>701428</v>
      </c>
      <c r="D44" s="55">
        <v>349830</v>
      </c>
      <c r="E44" s="55">
        <v>1051258</v>
      </c>
    </row>
    <row r="45" spans="1:5" x14ac:dyDescent="0.25">
      <c r="A45" s="79">
        <v>41</v>
      </c>
      <c r="B45" s="97" t="s">
        <v>78</v>
      </c>
      <c r="C45" s="75">
        <v>1211390</v>
      </c>
      <c r="D45" s="55">
        <v>599298</v>
      </c>
      <c r="E45" s="55">
        <v>1810688</v>
      </c>
    </row>
    <row r="46" spans="1:5" x14ac:dyDescent="0.25">
      <c r="A46" s="57" t="s">
        <v>45</v>
      </c>
      <c r="B46" s="99"/>
      <c r="C46" s="64">
        <v>30325070</v>
      </c>
      <c r="D46" s="64">
        <v>13800822</v>
      </c>
      <c r="E46" s="64">
        <v>44125892</v>
      </c>
    </row>
  </sheetData>
  <mergeCells count="6">
    <mergeCell ref="A46:B46"/>
    <mergeCell ref="A1:E1"/>
    <mergeCell ref="A2:E2"/>
    <mergeCell ref="A3:A4"/>
    <mergeCell ref="B3:B4"/>
    <mergeCell ref="C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8C06-CAB3-45C6-B3A8-7ADE9F193F32}">
  <dimension ref="A1:J52"/>
  <sheetViews>
    <sheetView workbookViewId="0">
      <selection activeCell="M43" sqref="M43"/>
    </sheetView>
  </sheetViews>
  <sheetFormatPr defaultRowHeight="15" x14ac:dyDescent="0.25"/>
  <cols>
    <col min="2" max="2" width="47.85546875" bestFit="1" customWidth="1"/>
    <col min="3" max="3" width="16.42578125" customWidth="1"/>
    <col min="4" max="4" width="12.28515625" customWidth="1"/>
    <col min="5" max="5" width="14.7109375" customWidth="1"/>
    <col min="6" max="6" width="14.42578125" customWidth="1"/>
    <col min="7" max="7" width="17.85546875" customWidth="1"/>
    <col min="8" max="8" width="16.140625" customWidth="1"/>
    <col min="9" max="9" width="11.42578125" customWidth="1"/>
    <col min="10" max="10" width="21.28515625" customWidth="1"/>
  </cols>
  <sheetData>
    <row r="1" spans="1:10" ht="15" customHeight="1" x14ac:dyDescent="0.25">
      <c r="A1" s="80" t="s">
        <v>327</v>
      </c>
      <c r="B1" s="116"/>
      <c r="C1" s="116"/>
      <c r="D1" s="116"/>
      <c r="E1" s="116"/>
      <c r="F1" s="116"/>
      <c r="G1" s="116"/>
      <c r="H1" s="116"/>
      <c r="I1" s="116"/>
      <c r="J1" s="117"/>
    </row>
    <row r="2" spans="1:10" ht="15" customHeight="1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20"/>
    </row>
    <row r="3" spans="1:10" ht="47.25" x14ac:dyDescent="0.25">
      <c r="A3" s="70" t="s">
        <v>93</v>
      </c>
      <c r="B3" s="82" t="s">
        <v>94</v>
      </c>
      <c r="C3" s="70" t="s">
        <v>95</v>
      </c>
      <c r="D3" s="77" t="s">
        <v>96</v>
      </c>
      <c r="E3" s="77" t="s">
        <v>97</v>
      </c>
      <c r="F3" s="77" t="s">
        <v>98</v>
      </c>
      <c r="G3" s="100" t="s">
        <v>328</v>
      </c>
      <c r="H3" s="100" t="s">
        <v>329</v>
      </c>
      <c r="I3" s="100" t="s">
        <v>330</v>
      </c>
      <c r="J3" s="1" t="s">
        <v>99</v>
      </c>
    </row>
    <row r="4" spans="1:10" ht="15.75" x14ac:dyDescent="0.25">
      <c r="A4" s="2">
        <v>1</v>
      </c>
      <c r="B4" s="3" t="s">
        <v>100</v>
      </c>
      <c r="C4" s="4" t="s">
        <v>14</v>
      </c>
      <c r="D4" s="5">
        <v>661</v>
      </c>
      <c r="E4" s="5">
        <v>100</v>
      </c>
      <c r="F4" s="5">
        <v>66100</v>
      </c>
      <c r="G4" s="78">
        <v>79403</v>
      </c>
      <c r="H4" s="73">
        <v>1.2012556732223902</v>
      </c>
      <c r="I4" s="78">
        <v>13303</v>
      </c>
      <c r="J4" s="78">
        <v>572776</v>
      </c>
    </row>
    <row r="5" spans="1:10" ht="15.75" x14ac:dyDescent="0.25">
      <c r="A5" s="2">
        <v>2</v>
      </c>
      <c r="B5" s="3" t="s">
        <v>101</v>
      </c>
      <c r="C5" s="4" t="s">
        <v>14</v>
      </c>
      <c r="D5" s="5">
        <v>164</v>
      </c>
      <c r="E5" s="5">
        <v>100</v>
      </c>
      <c r="F5" s="5">
        <v>16400</v>
      </c>
      <c r="G5" s="78">
        <v>16465</v>
      </c>
      <c r="H5" s="73">
        <v>1.0039634146341463</v>
      </c>
      <c r="I5" s="78">
        <v>65</v>
      </c>
      <c r="J5" s="78">
        <v>124316</v>
      </c>
    </row>
    <row r="6" spans="1:10" ht="15.75" x14ac:dyDescent="0.25">
      <c r="A6" s="2">
        <v>3</v>
      </c>
      <c r="B6" s="3" t="s">
        <v>102</v>
      </c>
      <c r="C6" s="4" t="s">
        <v>14</v>
      </c>
      <c r="D6" s="5">
        <v>57</v>
      </c>
      <c r="E6" s="5">
        <v>100</v>
      </c>
      <c r="F6" s="5">
        <v>5700</v>
      </c>
      <c r="G6" s="78">
        <v>5400</v>
      </c>
      <c r="H6" s="73">
        <v>0.94736842105263153</v>
      </c>
      <c r="I6" s="78">
        <v>-300</v>
      </c>
      <c r="J6" s="78">
        <v>24806</v>
      </c>
    </row>
    <row r="7" spans="1:10" ht="15.75" x14ac:dyDescent="0.25">
      <c r="A7" s="2">
        <v>4</v>
      </c>
      <c r="B7" s="3" t="s">
        <v>103</v>
      </c>
      <c r="C7" s="4" t="s">
        <v>14</v>
      </c>
      <c r="D7" s="5">
        <v>270</v>
      </c>
      <c r="E7" s="5">
        <v>100</v>
      </c>
      <c r="F7" s="5">
        <v>27000</v>
      </c>
      <c r="G7" s="78">
        <v>27417</v>
      </c>
      <c r="H7" s="73">
        <v>1.0154444444444444</v>
      </c>
      <c r="I7" s="78">
        <v>417</v>
      </c>
      <c r="J7" s="78">
        <v>154711</v>
      </c>
    </row>
    <row r="8" spans="1:10" ht="15.75" x14ac:dyDescent="0.25">
      <c r="A8" s="2">
        <v>5</v>
      </c>
      <c r="B8" s="3" t="s">
        <v>104</v>
      </c>
      <c r="C8" s="4" t="s">
        <v>14</v>
      </c>
      <c r="D8" s="5">
        <v>170</v>
      </c>
      <c r="E8" s="5">
        <v>100</v>
      </c>
      <c r="F8" s="5">
        <v>17000</v>
      </c>
      <c r="G8" s="78">
        <v>15097</v>
      </c>
      <c r="H8" s="73">
        <v>0.88805882352941179</v>
      </c>
      <c r="I8" s="78">
        <v>-1903</v>
      </c>
      <c r="J8" s="78">
        <v>117854</v>
      </c>
    </row>
    <row r="9" spans="1:10" ht="15.75" x14ac:dyDescent="0.25">
      <c r="A9" s="2">
        <v>6</v>
      </c>
      <c r="B9" s="3" t="s">
        <v>105</v>
      </c>
      <c r="C9" s="4" t="s">
        <v>14</v>
      </c>
      <c r="D9" s="5">
        <v>144</v>
      </c>
      <c r="E9" s="5">
        <v>100</v>
      </c>
      <c r="F9" s="5">
        <v>14400</v>
      </c>
      <c r="G9" s="78">
        <v>8755</v>
      </c>
      <c r="H9" s="73">
        <v>0.60798611111111112</v>
      </c>
      <c r="I9" s="78">
        <v>-5645</v>
      </c>
      <c r="J9" s="78">
        <v>53687</v>
      </c>
    </row>
    <row r="10" spans="1:10" ht="15.75" x14ac:dyDescent="0.25">
      <c r="A10" s="2">
        <v>7</v>
      </c>
      <c r="B10" s="3" t="s">
        <v>106</v>
      </c>
      <c r="C10" s="4" t="s">
        <v>14</v>
      </c>
      <c r="D10" s="5">
        <v>67</v>
      </c>
      <c r="E10" s="5">
        <v>100</v>
      </c>
      <c r="F10" s="5">
        <v>6700</v>
      </c>
      <c r="G10" s="78">
        <v>8484</v>
      </c>
      <c r="H10" s="73">
        <v>1.2662686567164179</v>
      </c>
      <c r="I10" s="78">
        <v>1784</v>
      </c>
      <c r="J10" s="78">
        <v>56021</v>
      </c>
    </row>
    <row r="11" spans="1:10" ht="15.75" x14ac:dyDescent="0.25">
      <c r="A11" s="2">
        <v>8</v>
      </c>
      <c r="B11" s="3" t="s">
        <v>107</v>
      </c>
      <c r="C11" s="4" t="s">
        <v>14</v>
      </c>
      <c r="D11" s="5">
        <v>57</v>
      </c>
      <c r="E11" s="5">
        <v>100</v>
      </c>
      <c r="F11" s="5">
        <v>5700</v>
      </c>
      <c r="G11" s="78">
        <v>5996</v>
      </c>
      <c r="H11" s="73">
        <v>1.0519298245614035</v>
      </c>
      <c r="I11" s="78">
        <v>296</v>
      </c>
      <c r="J11" s="78">
        <v>46115</v>
      </c>
    </row>
    <row r="12" spans="1:10" ht="16.5" x14ac:dyDescent="0.25">
      <c r="A12" s="2">
        <v>9</v>
      </c>
      <c r="B12" s="8" t="s">
        <v>108</v>
      </c>
      <c r="C12" s="9" t="s">
        <v>14</v>
      </c>
      <c r="D12" s="5">
        <v>731</v>
      </c>
      <c r="E12" s="5">
        <v>100</v>
      </c>
      <c r="F12" s="10">
        <v>73100</v>
      </c>
      <c r="G12" s="78">
        <v>57436</v>
      </c>
      <c r="H12" s="73">
        <v>0.785718194254446</v>
      </c>
      <c r="I12" s="78">
        <v>-15664</v>
      </c>
      <c r="J12" s="78">
        <v>276801</v>
      </c>
    </row>
    <row r="13" spans="1:10" ht="15.75" x14ac:dyDescent="0.25">
      <c r="A13" s="2">
        <v>10</v>
      </c>
      <c r="B13" s="3" t="s">
        <v>109</v>
      </c>
      <c r="C13" s="4" t="s">
        <v>14</v>
      </c>
      <c r="D13" s="5">
        <v>1390</v>
      </c>
      <c r="E13" s="5">
        <v>100</v>
      </c>
      <c r="F13" s="5">
        <v>139000</v>
      </c>
      <c r="G13" s="78">
        <v>170338</v>
      </c>
      <c r="H13" s="73">
        <v>1.2254532374100719</v>
      </c>
      <c r="I13" s="78">
        <v>31338</v>
      </c>
      <c r="J13" s="78">
        <v>1375299</v>
      </c>
    </row>
    <row r="14" spans="1:10" ht="15.75" x14ac:dyDescent="0.25">
      <c r="A14" s="2">
        <v>11</v>
      </c>
      <c r="B14" s="3" t="s">
        <v>110</v>
      </c>
      <c r="C14" s="4" t="s">
        <v>14</v>
      </c>
      <c r="D14" s="5">
        <v>245</v>
      </c>
      <c r="E14" s="5">
        <v>100</v>
      </c>
      <c r="F14" s="5">
        <v>24500</v>
      </c>
      <c r="G14" s="78">
        <v>23425</v>
      </c>
      <c r="H14" s="73">
        <v>0.95612244897959187</v>
      </c>
      <c r="I14" s="78">
        <v>-1075</v>
      </c>
      <c r="J14" s="78">
        <v>94955</v>
      </c>
    </row>
    <row r="15" spans="1:10" ht="15.75" x14ac:dyDescent="0.25">
      <c r="A15" s="2">
        <v>12</v>
      </c>
      <c r="B15" s="3" t="s">
        <v>111</v>
      </c>
      <c r="C15" s="4" t="s">
        <v>14</v>
      </c>
      <c r="D15" s="5">
        <v>256</v>
      </c>
      <c r="E15" s="5">
        <v>100</v>
      </c>
      <c r="F15" s="5">
        <v>25600</v>
      </c>
      <c r="G15" s="78">
        <v>27749</v>
      </c>
      <c r="H15" s="73">
        <v>1.0839453125</v>
      </c>
      <c r="I15" s="78">
        <v>2149</v>
      </c>
      <c r="J15" s="78">
        <v>154081</v>
      </c>
    </row>
    <row r="16" spans="1:10" ht="15.75" x14ac:dyDescent="0.25">
      <c r="A16" s="2">
        <v>13</v>
      </c>
      <c r="B16" s="3" t="s">
        <v>112</v>
      </c>
      <c r="C16" s="4" t="s">
        <v>113</v>
      </c>
      <c r="D16" s="5">
        <v>187</v>
      </c>
      <c r="E16" s="5">
        <v>70</v>
      </c>
      <c r="F16" s="5">
        <v>13090</v>
      </c>
      <c r="G16" s="78">
        <v>7594</v>
      </c>
      <c r="H16" s="73">
        <v>0.58013750954927423</v>
      </c>
      <c r="I16" s="78">
        <v>-5496</v>
      </c>
      <c r="J16" s="78">
        <v>30924</v>
      </c>
    </row>
    <row r="17" spans="1:10" ht="15.75" x14ac:dyDescent="0.25">
      <c r="A17" s="2">
        <v>14</v>
      </c>
      <c r="B17" s="3" t="s">
        <v>114</v>
      </c>
      <c r="C17" s="4" t="s">
        <v>113</v>
      </c>
      <c r="D17" s="5">
        <v>502</v>
      </c>
      <c r="E17" s="5">
        <v>70</v>
      </c>
      <c r="F17" s="5">
        <v>35140</v>
      </c>
      <c r="G17" s="78">
        <v>13541</v>
      </c>
      <c r="H17" s="73">
        <v>0.38534433693796244</v>
      </c>
      <c r="I17" s="78">
        <v>-21599</v>
      </c>
      <c r="J17" s="78">
        <v>59873</v>
      </c>
    </row>
    <row r="18" spans="1:10" ht="15.75" x14ac:dyDescent="0.25">
      <c r="A18" s="2">
        <v>15</v>
      </c>
      <c r="B18" s="3" t="s">
        <v>115</v>
      </c>
      <c r="C18" s="4" t="s">
        <v>113</v>
      </c>
      <c r="D18" s="5">
        <v>431</v>
      </c>
      <c r="E18" s="5">
        <v>70</v>
      </c>
      <c r="F18" s="5">
        <v>30170</v>
      </c>
      <c r="G18" s="78">
        <v>3778</v>
      </c>
      <c r="H18" s="73">
        <v>0.12522373218428903</v>
      </c>
      <c r="I18" s="78">
        <v>-26392</v>
      </c>
      <c r="J18" s="78">
        <v>62893</v>
      </c>
    </row>
    <row r="19" spans="1:10" ht="15.75" x14ac:dyDescent="0.25">
      <c r="A19" s="2">
        <v>16</v>
      </c>
      <c r="B19" s="3" t="s">
        <v>116</v>
      </c>
      <c r="C19" s="4" t="s">
        <v>113</v>
      </c>
      <c r="D19" s="5">
        <v>81</v>
      </c>
      <c r="E19" s="5">
        <v>70</v>
      </c>
      <c r="F19" s="5">
        <v>5670</v>
      </c>
      <c r="G19" s="78">
        <v>9242</v>
      </c>
      <c r="H19" s="73">
        <v>1.6299823633156967</v>
      </c>
      <c r="I19" s="78">
        <v>3572</v>
      </c>
      <c r="J19" s="78">
        <v>36002</v>
      </c>
    </row>
    <row r="20" spans="1:10" ht="15.75" x14ac:dyDescent="0.25">
      <c r="A20" s="2">
        <v>17</v>
      </c>
      <c r="B20" s="3" t="s">
        <v>117</v>
      </c>
      <c r="C20" s="4" t="s">
        <v>28</v>
      </c>
      <c r="D20" s="5">
        <v>45</v>
      </c>
      <c r="E20" s="5">
        <v>40</v>
      </c>
      <c r="F20" s="5">
        <v>1800</v>
      </c>
      <c r="G20" s="78">
        <v>1126</v>
      </c>
      <c r="H20" s="73">
        <v>0.62555555555555553</v>
      </c>
      <c r="I20" s="78">
        <v>-674</v>
      </c>
      <c r="J20" s="78">
        <v>2101</v>
      </c>
    </row>
    <row r="21" spans="1:10" ht="15.75" x14ac:dyDescent="0.25">
      <c r="A21" s="2">
        <v>18</v>
      </c>
      <c r="B21" s="3" t="s">
        <v>118</v>
      </c>
      <c r="C21" s="4" t="s">
        <v>28</v>
      </c>
      <c r="D21" s="5">
        <v>21</v>
      </c>
      <c r="E21" s="5">
        <v>40</v>
      </c>
      <c r="F21" s="5">
        <v>840</v>
      </c>
      <c r="G21" s="78">
        <v>350</v>
      </c>
      <c r="H21" s="73">
        <v>0.41666666666666669</v>
      </c>
      <c r="I21" s="78">
        <v>-490</v>
      </c>
      <c r="J21" s="78">
        <v>597</v>
      </c>
    </row>
    <row r="22" spans="1:10" ht="15.75" x14ac:dyDescent="0.25">
      <c r="A22" s="2">
        <v>19</v>
      </c>
      <c r="B22" s="3" t="s">
        <v>119</v>
      </c>
      <c r="C22" s="4" t="s">
        <v>28</v>
      </c>
      <c r="D22" s="5">
        <v>8</v>
      </c>
      <c r="E22" s="5">
        <v>40</v>
      </c>
      <c r="F22" s="5">
        <v>320</v>
      </c>
      <c r="G22" s="78">
        <v>48</v>
      </c>
      <c r="H22" s="73">
        <v>0.15</v>
      </c>
      <c r="I22" s="78">
        <v>-272</v>
      </c>
      <c r="J22" s="78">
        <v>107</v>
      </c>
    </row>
    <row r="23" spans="1:10" ht="15.75" x14ac:dyDescent="0.25">
      <c r="A23" s="2">
        <v>20</v>
      </c>
      <c r="B23" s="3" t="s">
        <v>120</v>
      </c>
      <c r="C23" s="4" t="s">
        <v>28</v>
      </c>
      <c r="D23" s="5">
        <v>21</v>
      </c>
      <c r="E23" s="5">
        <v>40</v>
      </c>
      <c r="F23" s="5">
        <v>840</v>
      </c>
      <c r="G23" s="78">
        <v>863</v>
      </c>
      <c r="H23" s="73">
        <v>1.0273809523809523</v>
      </c>
      <c r="I23" s="78">
        <v>23</v>
      </c>
      <c r="J23" s="78">
        <v>1561</v>
      </c>
    </row>
    <row r="24" spans="1:10" ht="15.75" x14ac:dyDescent="0.25">
      <c r="A24" s="2">
        <v>21</v>
      </c>
      <c r="B24" s="3" t="s">
        <v>121</v>
      </c>
      <c r="C24" s="4" t="s">
        <v>28</v>
      </c>
      <c r="D24" s="5">
        <v>2</v>
      </c>
      <c r="E24" s="5">
        <v>40</v>
      </c>
      <c r="F24" s="5">
        <v>80</v>
      </c>
      <c r="G24" s="78">
        <v>103</v>
      </c>
      <c r="H24" s="73">
        <v>1.2875000000000001</v>
      </c>
      <c r="I24" s="78">
        <v>23</v>
      </c>
      <c r="J24" s="78">
        <v>363</v>
      </c>
    </row>
    <row r="25" spans="1:10" ht="15.75" x14ac:dyDescent="0.25">
      <c r="A25" s="2">
        <v>22</v>
      </c>
      <c r="B25" s="3" t="s">
        <v>122</v>
      </c>
      <c r="C25" s="4" t="s">
        <v>28</v>
      </c>
      <c r="D25" s="5">
        <v>44</v>
      </c>
      <c r="E25" s="5">
        <v>40</v>
      </c>
      <c r="F25" s="5">
        <v>1760</v>
      </c>
      <c r="G25" s="78">
        <v>1878</v>
      </c>
      <c r="H25" s="73">
        <v>1.0670454545454546</v>
      </c>
      <c r="I25" s="78">
        <v>118</v>
      </c>
      <c r="J25" s="78">
        <v>7572</v>
      </c>
    </row>
    <row r="26" spans="1:10" ht="15.75" x14ac:dyDescent="0.25">
      <c r="A26" s="2">
        <v>23</v>
      </c>
      <c r="B26" s="3" t="s">
        <v>123</v>
      </c>
      <c r="C26" s="4" t="s">
        <v>28</v>
      </c>
      <c r="D26" s="5">
        <v>46</v>
      </c>
      <c r="E26" s="5">
        <v>40</v>
      </c>
      <c r="F26" s="5">
        <v>1840</v>
      </c>
      <c r="G26" s="78">
        <v>546</v>
      </c>
      <c r="H26" s="73">
        <v>0.29673913043478262</v>
      </c>
      <c r="I26" s="78">
        <v>-1294</v>
      </c>
      <c r="J26" s="78">
        <v>2156</v>
      </c>
    </row>
    <row r="27" spans="1:10" ht="15.75" x14ac:dyDescent="0.25">
      <c r="A27" s="2">
        <v>24</v>
      </c>
      <c r="B27" s="3" t="s">
        <v>124</v>
      </c>
      <c r="C27" s="4" t="s">
        <v>28</v>
      </c>
      <c r="D27" s="5">
        <v>10</v>
      </c>
      <c r="E27" s="5">
        <v>40</v>
      </c>
      <c r="F27" s="5">
        <v>400</v>
      </c>
      <c r="G27" s="78">
        <v>477</v>
      </c>
      <c r="H27" s="73">
        <v>1.1924999999999999</v>
      </c>
      <c r="I27" s="78">
        <v>77</v>
      </c>
      <c r="J27" s="78">
        <v>5259</v>
      </c>
    </row>
    <row r="28" spans="1:10" ht="15.75" x14ac:dyDescent="0.25">
      <c r="A28" s="2">
        <v>25</v>
      </c>
      <c r="B28" s="3" t="s">
        <v>125</v>
      </c>
      <c r="C28" s="4" t="s">
        <v>28</v>
      </c>
      <c r="D28" s="5">
        <v>76</v>
      </c>
      <c r="E28" s="5">
        <v>40</v>
      </c>
      <c r="F28" s="5">
        <v>3040</v>
      </c>
      <c r="G28" s="78">
        <v>1784</v>
      </c>
      <c r="H28" s="73">
        <v>0.58684210526315794</v>
      </c>
      <c r="I28" s="78">
        <v>-1256</v>
      </c>
      <c r="J28" s="78">
        <v>9521</v>
      </c>
    </row>
    <row r="29" spans="1:10" ht="15.75" x14ac:dyDescent="0.25">
      <c r="A29" s="2">
        <v>26</v>
      </c>
      <c r="B29" s="3" t="s">
        <v>126</v>
      </c>
      <c r="C29" s="4" t="s">
        <v>28</v>
      </c>
      <c r="D29" s="5">
        <v>10</v>
      </c>
      <c r="E29" s="5">
        <v>40</v>
      </c>
      <c r="F29" s="5">
        <v>400</v>
      </c>
      <c r="G29" s="78">
        <v>44</v>
      </c>
      <c r="H29" s="73">
        <v>0.11</v>
      </c>
      <c r="I29" s="78">
        <v>-356</v>
      </c>
      <c r="J29" s="78">
        <v>347</v>
      </c>
    </row>
    <row r="30" spans="1:10" ht="15.75" x14ac:dyDescent="0.25">
      <c r="A30" s="2">
        <v>27</v>
      </c>
      <c r="B30" s="3" t="s">
        <v>127</v>
      </c>
      <c r="C30" s="4" t="s">
        <v>28</v>
      </c>
      <c r="D30" s="5">
        <v>3</v>
      </c>
      <c r="E30" s="5">
        <v>40</v>
      </c>
      <c r="F30" s="5">
        <v>120</v>
      </c>
      <c r="G30" s="78">
        <v>0</v>
      </c>
      <c r="H30" s="73">
        <v>0</v>
      </c>
      <c r="I30" s="78">
        <v>-120</v>
      </c>
      <c r="J30" s="78">
        <v>3</v>
      </c>
    </row>
    <row r="31" spans="1:10" ht="15.75" x14ac:dyDescent="0.25">
      <c r="A31" s="2">
        <v>28</v>
      </c>
      <c r="B31" s="3" t="s">
        <v>128</v>
      </c>
      <c r="C31" s="4" t="s">
        <v>28</v>
      </c>
      <c r="D31" s="5">
        <v>3</v>
      </c>
      <c r="E31" s="5">
        <v>40</v>
      </c>
      <c r="F31" s="5">
        <v>120</v>
      </c>
      <c r="G31" s="78">
        <v>237</v>
      </c>
      <c r="H31" s="73">
        <v>1.9750000000000001</v>
      </c>
      <c r="I31" s="78">
        <v>117</v>
      </c>
      <c r="J31" s="78">
        <v>1720</v>
      </c>
    </row>
    <row r="32" spans="1:10" ht="15.75" x14ac:dyDescent="0.25">
      <c r="A32" s="2">
        <v>29</v>
      </c>
      <c r="B32" s="3" t="s">
        <v>129</v>
      </c>
      <c r="C32" s="4" t="s">
        <v>28</v>
      </c>
      <c r="D32" s="5">
        <v>15</v>
      </c>
      <c r="E32" s="5">
        <v>40</v>
      </c>
      <c r="F32" s="5">
        <v>600</v>
      </c>
      <c r="G32" s="78">
        <v>434</v>
      </c>
      <c r="H32" s="73">
        <v>0.72333333333333338</v>
      </c>
      <c r="I32" s="78">
        <v>-166</v>
      </c>
      <c r="J32" s="78">
        <v>1496</v>
      </c>
    </row>
    <row r="33" spans="1:10" ht="15.75" x14ac:dyDescent="0.25">
      <c r="A33" s="2">
        <v>30</v>
      </c>
      <c r="B33" s="3" t="s">
        <v>130</v>
      </c>
      <c r="C33" s="4" t="s">
        <v>28</v>
      </c>
      <c r="D33" s="5">
        <v>2</v>
      </c>
      <c r="E33" s="5">
        <v>40</v>
      </c>
      <c r="F33" s="5">
        <v>80</v>
      </c>
      <c r="G33" s="78">
        <v>6</v>
      </c>
      <c r="H33" s="73">
        <v>7.4999999999999997E-2</v>
      </c>
      <c r="I33" s="78">
        <v>-74</v>
      </c>
      <c r="J33" s="78">
        <v>53</v>
      </c>
    </row>
    <row r="34" spans="1:10" ht="15.75" x14ac:dyDescent="0.25">
      <c r="A34" s="2">
        <v>31</v>
      </c>
      <c r="B34" s="3" t="s">
        <v>131</v>
      </c>
      <c r="C34" s="4" t="s">
        <v>28</v>
      </c>
      <c r="D34" s="5">
        <v>3</v>
      </c>
      <c r="E34" s="5">
        <v>40</v>
      </c>
      <c r="F34" s="5">
        <v>120</v>
      </c>
      <c r="G34" s="78">
        <v>0</v>
      </c>
      <c r="H34" s="73">
        <v>0</v>
      </c>
      <c r="I34" s="78">
        <v>-120</v>
      </c>
      <c r="J34" s="78">
        <v>36</v>
      </c>
    </row>
    <row r="35" spans="1:10" ht="15.75" x14ac:dyDescent="0.25">
      <c r="A35" s="2">
        <v>32</v>
      </c>
      <c r="B35" s="3" t="s">
        <v>132</v>
      </c>
      <c r="C35" s="4" t="s">
        <v>28</v>
      </c>
      <c r="D35" s="5">
        <v>2</v>
      </c>
      <c r="E35" s="5">
        <v>40</v>
      </c>
      <c r="F35" s="5">
        <v>80</v>
      </c>
      <c r="G35" s="78">
        <v>0</v>
      </c>
      <c r="H35" s="73">
        <v>0</v>
      </c>
      <c r="I35" s="78">
        <v>-80</v>
      </c>
      <c r="J35" s="78">
        <v>22</v>
      </c>
    </row>
    <row r="36" spans="1:10" ht="15.75" x14ac:dyDescent="0.25">
      <c r="A36" s="2">
        <v>33</v>
      </c>
      <c r="B36" s="3" t="s">
        <v>133</v>
      </c>
      <c r="C36" s="4" t="s">
        <v>331</v>
      </c>
      <c r="D36" s="5">
        <v>3</v>
      </c>
      <c r="E36" s="5">
        <v>40</v>
      </c>
      <c r="F36" s="5">
        <v>120</v>
      </c>
      <c r="G36" s="78">
        <v>386</v>
      </c>
      <c r="H36" s="73">
        <v>3.2166666666666668</v>
      </c>
      <c r="I36" s="78">
        <v>266</v>
      </c>
      <c r="J36" s="78">
        <v>1085</v>
      </c>
    </row>
    <row r="37" spans="1:10" ht="15.75" x14ac:dyDescent="0.25">
      <c r="A37" s="2">
        <v>34</v>
      </c>
      <c r="B37" s="3" t="s">
        <v>134</v>
      </c>
      <c r="C37" s="4" t="s">
        <v>28</v>
      </c>
      <c r="D37" s="5">
        <v>5</v>
      </c>
      <c r="E37" s="5">
        <v>40</v>
      </c>
      <c r="F37" s="5">
        <v>200</v>
      </c>
      <c r="G37" s="78">
        <v>122</v>
      </c>
      <c r="H37" s="73">
        <v>0.61</v>
      </c>
      <c r="I37" s="78">
        <v>-78</v>
      </c>
      <c r="J37" s="78">
        <v>309</v>
      </c>
    </row>
    <row r="38" spans="1:10" ht="15.75" x14ac:dyDescent="0.25">
      <c r="A38" s="2">
        <v>35</v>
      </c>
      <c r="B38" s="3" t="s">
        <v>135</v>
      </c>
      <c r="C38" s="4" t="s">
        <v>28</v>
      </c>
      <c r="D38" s="5">
        <v>80</v>
      </c>
      <c r="E38" s="5">
        <v>40</v>
      </c>
      <c r="F38" s="5">
        <v>3200</v>
      </c>
      <c r="G38" s="78">
        <v>8552</v>
      </c>
      <c r="H38" s="73">
        <v>2.6724999999999999</v>
      </c>
      <c r="I38" s="78">
        <v>5352</v>
      </c>
      <c r="J38" s="78">
        <v>25379</v>
      </c>
    </row>
    <row r="39" spans="1:10" ht="15.75" x14ac:dyDescent="0.25">
      <c r="A39" s="2">
        <v>36</v>
      </c>
      <c r="B39" s="3" t="s">
        <v>136</v>
      </c>
      <c r="C39" s="4" t="s">
        <v>43</v>
      </c>
      <c r="D39" s="5">
        <v>1596</v>
      </c>
      <c r="E39" s="5">
        <v>100</v>
      </c>
      <c r="F39" s="5">
        <v>159600</v>
      </c>
      <c r="G39" s="78">
        <v>187001</v>
      </c>
      <c r="H39" s="68">
        <v>1.1716854636591478</v>
      </c>
      <c r="I39" s="78">
        <v>27401</v>
      </c>
      <c r="J39" s="78">
        <v>1155523</v>
      </c>
    </row>
    <row r="40" spans="1:10" ht="15.75" x14ac:dyDescent="0.25">
      <c r="A40" s="2">
        <v>37</v>
      </c>
      <c r="B40" s="3" t="s">
        <v>137</v>
      </c>
      <c r="C40" s="4" t="s">
        <v>138</v>
      </c>
      <c r="D40" s="5">
        <v>415</v>
      </c>
      <c r="E40" s="5">
        <v>20</v>
      </c>
      <c r="F40" s="5">
        <v>8300</v>
      </c>
      <c r="G40" s="78">
        <v>193</v>
      </c>
      <c r="H40" s="68">
        <v>2.3253012048192773E-2</v>
      </c>
      <c r="I40" s="78">
        <v>-8107</v>
      </c>
      <c r="J40" s="78">
        <v>2348</v>
      </c>
    </row>
    <row r="41" spans="1:10" ht="15.75" x14ac:dyDescent="0.25">
      <c r="A41" s="2">
        <v>38</v>
      </c>
      <c r="B41" s="3" t="s">
        <v>139</v>
      </c>
      <c r="C41" s="4" t="s">
        <v>140</v>
      </c>
      <c r="D41" s="17">
        <v>174</v>
      </c>
      <c r="E41" s="5">
        <v>65</v>
      </c>
      <c r="F41" s="5">
        <v>11310</v>
      </c>
      <c r="G41" s="78">
        <v>16064</v>
      </c>
      <c r="H41" s="73">
        <v>1.4203359858532272</v>
      </c>
      <c r="I41" s="78">
        <v>4754</v>
      </c>
      <c r="J41" s="78">
        <v>84087</v>
      </c>
    </row>
    <row r="42" spans="1:10" ht="15.75" x14ac:dyDescent="0.25">
      <c r="A42" s="2">
        <v>39</v>
      </c>
      <c r="B42" s="3" t="s">
        <v>141</v>
      </c>
      <c r="C42" s="4" t="s">
        <v>140</v>
      </c>
      <c r="D42" s="17">
        <v>2</v>
      </c>
      <c r="E42" s="5">
        <v>65</v>
      </c>
      <c r="F42" s="5">
        <v>130</v>
      </c>
      <c r="G42" s="78">
        <v>71</v>
      </c>
      <c r="H42" s="73">
        <v>0.5461538461538461</v>
      </c>
      <c r="I42" s="78">
        <v>-59</v>
      </c>
      <c r="J42" s="78">
        <v>124</v>
      </c>
    </row>
    <row r="43" spans="1:10" ht="15.75" x14ac:dyDescent="0.25">
      <c r="A43" s="2">
        <v>40</v>
      </c>
      <c r="B43" s="3" t="s">
        <v>142</v>
      </c>
      <c r="C43" s="4" t="s">
        <v>140</v>
      </c>
      <c r="D43" s="17">
        <v>35</v>
      </c>
      <c r="E43" s="5">
        <v>65</v>
      </c>
      <c r="F43" s="5">
        <v>2275</v>
      </c>
      <c r="G43" s="78">
        <v>2</v>
      </c>
      <c r="H43" s="73">
        <v>8.7912087912087912E-4</v>
      </c>
      <c r="I43" s="78">
        <v>-2273</v>
      </c>
      <c r="J43" s="78">
        <v>106</v>
      </c>
    </row>
    <row r="44" spans="1:10" ht="15.75" x14ac:dyDescent="0.25">
      <c r="A44" s="2">
        <v>41</v>
      </c>
      <c r="B44" s="3" t="s">
        <v>143</v>
      </c>
      <c r="C44" s="4" t="s">
        <v>140</v>
      </c>
      <c r="D44" s="17">
        <v>11</v>
      </c>
      <c r="E44" s="5">
        <v>65</v>
      </c>
      <c r="F44" s="5">
        <v>715</v>
      </c>
      <c r="G44" s="78">
        <v>28</v>
      </c>
      <c r="H44" s="73">
        <v>3.9160839160839164E-2</v>
      </c>
      <c r="I44" s="78">
        <v>-687</v>
      </c>
      <c r="J44" s="78">
        <v>787</v>
      </c>
    </row>
    <row r="45" spans="1:10" ht="15.75" x14ac:dyDescent="0.25">
      <c r="A45" s="2">
        <v>42</v>
      </c>
      <c r="B45" s="3" t="s">
        <v>144</v>
      </c>
      <c r="C45" s="4" t="s">
        <v>140</v>
      </c>
      <c r="D45" s="17">
        <v>37</v>
      </c>
      <c r="E45" s="5">
        <v>65</v>
      </c>
      <c r="F45" s="5">
        <v>2405</v>
      </c>
      <c r="G45" s="78">
        <v>2408</v>
      </c>
      <c r="H45" s="73">
        <v>1.0012474012474013</v>
      </c>
      <c r="I45" s="78">
        <v>3</v>
      </c>
      <c r="J45" s="78">
        <v>4570</v>
      </c>
    </row>
    <row r="46" spans="1:10" ht="15.75" x14ac:dyDescent="0.25">
      <c r="A46" s="2">
        <v>43</v>
      </c>
      <c r="B46" s="3" t="s">
        <v>145</v>
      </c>
      <c r="C46" s="4" t="s">
        <v>140</v>
      </c>
      <c r="D46" s="17">
        <v>9</v>
      </c>
      <c r="E46" s="5">
        <v>65</v>
      </c>
      <c r="F46" s="5">
        <v>585</v>
      </c>
      <c r="G46" s="78">
        <v>0</v>
      </c>
      <c r="H46" s="73">
        <v>0</v>
      </c>
      <c r="I46" s="78">
        <v>-585</v>
      </c>
      <c r="J46" s="78">
        <v>4</v>
      </c>
    </row>
    <row r="47" spans="1:10" ht="15.75" x14ac:dyDescent="0.25">
      <c r="A47" s="2">
        <v>40</v>
      </c>
      <c r="B47" s="3" t="s">
        <v>142</v>
      </c>
      <c r="C47" s="4" t="s">
        <v>140</v>
      </c>
      <c r="D47" s="17">
        <v>35</v>
      </c>
      <c r="E47" s="5">
        <v>65</v>
      </c>
      <c r="F47" s="5">
        <v>2275</v>
      </c>
      <c r="G47" s="5">
        <v>1</v>
      </c>
      <c r="H47" s="6">
        <v>4.3956043956043956E-4</v>
      </c>
      <c r="I47" s="7">
        <v>-2274</v>
      </c>
      <c r="J47" s="5">
        <v>105</v>
      </c>
    </row>
    <row r="48" spans="1:10" ht="15.75" x14ac:dyDescent="0.25">
      <c r="A48" s="2">
        <v>41</v>
      </c>
      <c r="B48" s="3" t="s">
        <v>143</v>
      </c>
      <c r="C48" s="4" t="s">
        <v>140</v>
      </c>
      <c r="D48" s="17">
        <v>11</v>
      </c>
      <c r="E48" s="5">
        <v>65</v>
      </c>
      <c r="F48" s="5">
        <v>715</v>
      </c>
      <c r="G48" s="5">
        <v>2</v>
      </c>
      <c r="H48" s="6">
        <v>2.7972027972027972E-3</v>
      </c>
      <c r="I48" s="7">
        <v>-713</v>
      </c>
      <c r="J48" s="5">
        <v>761</v>
      </c>
    </row>
    <row r="49" spans="1:10" ht="15.75" x14ac:dyDescent="0.25">
      <c r="A49" s="2">
        <v>42</v>
      </c>
      <c r="B49" s="3" t="s">
        <v>144</v>
      </c>
      <c r="C49" s="4" t="s">
        <v>140</v>
      </c>
      <c r="D49" s="17">
        <v>37</v>
      </c>
      <c r="E49" s="5">
        <v>65</v>
      </c>
      <c r="F49" s="5">
        <v>2405</v>
      </c>
      <c r="G49" s="5">
        <v>1156</v>
      </c>
      <c r="H49" s="6">
        <v>0.48066528066528069</v>
      </c>
      <c r="I49" s="7">
        <v>-1249</v>
      </c>
      <c r="J49" s="5">
        <v>3318</v>
      </c>
    </row>
    <row r="50" spans="1:10" ht="15.75" x14ac:dyDescent="0.25">
      <c r="A50" s="2">
        <v>43</v>
      </c>
      <c r="B50" s="3" t="s">
        <v>145</v>
      </c>
      <c r="C50" s="4" t="s">
        <v>140</v>
      </c>
      <c r="D50" s="17">
        <v>9</v>
      </c>
      <c r="E50" s="5">
        <v>65</v>
      </c>
      <c r="F50" s="5">
        <v>585</v>
      </c>
      <c r="G50" s="5">
        <v>0</v>
      </c>
      <c r="H50" s="6">
        <v>0</v>
      </c>
      <c r="I50" s="7">
        <v>-585</v>
      </c>
      <c r="J50" s="5">
        <v>4</v>
      </c>
    </row>
    <row r="51" spans="1:10" ht="15.75" x14ac:dyDescent="0.25">
      <c r="A51" s="11"/>
      <c r="B51" s="12" t="s">
        <v>146</v>
      </c>
      <c r="C51" s="13"/>
      <c r="D51" s="14">
        <v>138</v>
      </c>
      <c r="E51" s="14"/>
      <c r="F51" s="14">
        <v>8970</v>
      </c>
      <c r="G51" s="14">
        <v>3567</v>
      </c>
      <c r="H51" s="15">
        <v>0.39765886287625418</v>
      </c>
      <c r="I51" s="16">
        <v>-5403</v>
      </c>
      <c r="J51" s="14">
        <v>8762</v>
      </c>
    </row>
    <row r="52" spans="1:10" ht="15.75" x14ac:dyDescent="0.25">
      <c r="A52" s="2"/>
      <c r="B52" s="3" t="s">
        <v>84</v>
      </c>
      <c r="C52" s="4"/>
      <c r="D52" s="14">
        <v>753</v>
      </c>
      <c r="E52" s="14"/>
      <c r="F52" s="14">
        <v>31205</v>
      </c>
      <c r="G52" s="14">
        <v>11453</v>
      </c>
      <c r="H52" s="15">
        <v>0.36702451530203495</v>
      </c>
      <c r="I52" s="16">
        <v>-19752</v>
      </c>
      <c r="J52" s="14">
        <v>42945</v>
      </c>
    </row>
  </sheetData>
  <mergeCells count="1">
    <mergeCell ref="A1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300E-1278-4AD0-B31C-5521A3520D26}">
  <dimension ref="A1:H44"/>
  <sheetViews>
    <sheetView workbookViewId="0">
      <selection activeCell="M43" sqref="M43"/>
    </sheetView>
  </sheetViews>
  <sheetFormatPr defaultRowHeight="15" x14ac:dyDescent="0.25"/>
  <cols>
    <col min="2" max="2" width="27.5703125" customWidth="1"/>
    <col min="3" max="3" width="13.140625" bestFit="1" customWidth="1"/>
    <col min="4" max="4" width="12" bestFit="1" customWidth="1"/>
    <col min="5" max="5" width="17.28515625" customWidth="1"/>
    <col min="6" max="6" width="21.28515625" customWidth="1"/>
    <col min="7" max="7" width="16.85546875" customWidth="1"/>
    <col min="8" max="8" width="20.5703125" customWidth="1"/>
  </cols>
  <sheetData>
    <row r="1" spans="1:8" ht="26.25" x14ac:dyDescent="0.4">
      <c r="A1" s="121" t="s">
        <v>332</v>
      </c>
      <c r="B1" s="121"/>
      <c r="C1" s="121"/>
      <c r="D1" s="121"/>
      <c r="E1" s="121"/>
      <c r="F1" s="121"/>
      <c r="G1" s="121"/>
      <c r="H1" s="121"/>
    </row>
    <row r="2" spans="1:8" ht="66" x14ac:dyDescent="0.25">
      <c r="A2" s="18" t="s">
        <v>147</v>
      </c>
      <c r="B2" s="19" t="s">
        <v>148</v>
      </c>
      <c r="C2" s="18" t="s">
        <v>149</v>
      </c>
      <c r="D2" s="18" t="s">
        <v>150</v>
      </c>
      <c r="E2" s="18" t="s">
        <v>151</v>
      </c>
      <c r="F2" s="18" t="s">
        <v>152</v>
      </c>
      <c r="G2" s="122" t="s">
        <v>153</v>
      </c>
      <c r="H2" s="18" t="s">
        <v>154</v>
      </c>
    </row>
    <row r="3" spans="1:8" ht="16.5" x14ac:dyDescent="0.25">
      <c r="A3" s="18">
        <v>1</v>
      </c>
      <c r="B3" s="20" t="s">
        <v>155</v>
      </c>
      <c r="C3" s="21" t="s">
        <v>156</v>
      </c>
      <c r="D3" s="21">
        <v>306</v>
      </c>
      <c r="E3" s="21">
        <v>26260</v>
      </c>
      <c r="F3" s="21">
        <v>18053</v>
      </c>
      <c r="G3" s="123">
        <f t="shared" ref="G3:G43" si="0">F3/E3</f>
        <v>0.68747143945163747</v>
      </c>
      <c r="H3" s="21">
        <v>137890</v>
      </c>
    </row>
    <row r="4" spans="1:8" ht="16.5" x14ac:dyDescent="0.25">
      <c r="A4" s="18">
        <v>2</v>
      </c>
      <c r="B4" s="20" t="s">
        <v>157</v>
      </c>
      <c r="C4" s="21" t="s">
        <v>158</v>
      </c>
      <c r="D4" s="21">
        <v>237</v>
      </c>
      <c r="E4" s="21">
        <v>20480</v>
      </c>
      <c r="F4" s="21">
        <v>24839</v>
      </c>
      <c r="G4" s="124">
        <f t="shared" si="0"/>
        <v>1.212841796875</v>
      </c>
      <c r="H4" s="21">
        <v>137443</v>
      </c>
    </row>
    <row r="5" spans="1:8" ht="16.5" x14ac:dyDescent="0.25">
      <c r="A5" s="18">
        <v>3</v>
      </c>
      <c r="B5" s="20" t="s">
        <v>159</v>
      </c>
      <c r="C5" s="21" t="s">
        <v>160</v>
      </c>
      <c r="D5" s="21">
        <v>70</v>
      </c>
      <c r="E5" s="21">
        <v>5480</v>
      </c>
      <c r="F5" s="21">
        <v>5145</v>
      </c>
      <c r="G5" s="123">
        <f t="shared" si="0"/>
        <v>0.93886861313868608</v>
      </c>
      <c r="H5" s="21">
        <v>48099</v>
      </c>
    </row>
    <row r="6" spans="1:8" ht="16.5" x14ac:dyDescent="0.25">
      <c r="A6" s="18">
        <v>4</v>
      </c>
      <c r="B6" s="20" t="s">
        <v>161</v>
      </c>
      <c r="C6" s="21" t="s">
        <v>156</v>
      </c>
      <c r="D6" s="21">
        <v>140</v>
      </c>
      <c r="E6" s="21">
        <v>11975</v>
      </c>
      <c r="F6" s="21">
        <v>15463</v>
      </c>
      <c r="G6" s="124">
        <f t="shared" si="0"/>
        <v>1.2912734864300626</v>
      </c>
      <c r="H6" s="21">
        <v>110529</v>
      </c>
    </row>
    <row r="7" spans="1:8" ht="16.5" x14ac:dyDescent="0.25">
      <c r="A7" s="18">
        <v>5</v>
      </c>
      <c r="B7" s="20" t="s">
        <v>162</v>
      </c>
      <c r="C7" s="21" t="s">
        <v>163</v>
      </c>
      <c r="D7" s="21">
        <v>129</v>
      </c>
      <c r="E7" s="21">
        <v>11155</v>
      </c>
      <c r="F7" s="21">
        <v>13402</v>
      </c>
      <c r="G7" s="124">
        <f t="shared" si="0"/>
        <v>1.2014343343792022</v>
      </c>
      <c r="H7" s="21">
        <v>82262</v>
      </c>
    </row>
    <row r="8" spans="1:8" ht="16.5" x14ac:dyDescent="0.25">
      <c r="A8" s="18">
        <v>6</v>
      </c>
      <c r="B8" s="20" t="s">
        <v>164</v>
      </c>
      <c r="C8" s="21" t="s">
        <v>160</v>
      </c>
      <c r="D8" s="21">
        <v>115</v>
      </c>
      <c r="E8" s="21">
        <v>9630</v>
      </c>
      <c r="F8" s="21">
        <v>14654</v>
      </c>
      <c r="G8" s="124">
        <f t="shared" si="0"/>
        <v>1.5217030114226375</v>
      </c>
      <c r="H8" s="21">
        <v>95849</v>
      </c>
    </row>
    <row r="9" spans="1:8" ht="16.5" x14ac:dyDescent="0.25">
      <c r="A9" s="18">
        <v>7</v>
      </c>
      <c r="B9" s="20" t="s">
        <v>165</v>
      </c>
      <c r="C9" s="21" t="s">
        <v>156</v>
      </c>
      <c r="D9" s="21">
        <v>109</v>
      </c>
      <c r="E9" s="21">
        <v>9830</v>
      </c>
      <c r="F9" s="21">
        <v>12409</v>
      </c>
      <c r="G9" s="124">
        <f t="shared" si="0"/>
        <v>1.2623601220752798</v>
      </c>
      <c r="H9" s="21">
        <v>82261</v>
      </c>
    </row>
    <row r="10" spans="1:8" ht="16.5" x14ac:dyDescent="0.25">
      <c r="A10" s="18">
        <v>8</v>
      </c>
      <c r="B10" s="20" t="s">
        <v>166</v>
      </c>
      <c r="C10" s="21" t="s">
        <v>158</v>
      </c>
      <c r="D10" s="21">
        <v>131</v>
      </c>
      <c r="E10" s="21">
        <v>12390</v>
      </c>
      <c r="F10" s="21">
        <v>13000</v>
      </c>
      <c r="G10" s="124">
        <f t="shared" si="0"/>
        <v>1.0492332526230832</v>
      </c>
      <c r="H10" s="21">
        <v>84335</v>
      </c>
    </row>
    <row r="11" spans="1:8" ht="16.5" x14ac:dyDescent="0.25">
      <c r="A11" s="18">
        <v>9</v>
      </c>
      <c r="B11" s="20" t="s">
        <v>167</v>
      </c>
      <c r="C11" s="21" t="s">
        <v>156</v>
      </c>
      <c r="D11" s="21">
        <v>253</v>
      </c>
      <c r="E11" s="21">
        <v>21335</v>
      </c>
      <c r="F11" s="21">
        <v>20706</v>
      </c>
      <c r="G11" s="123">
        <f t="shared" si="0"/>
        <v>0.97051792828685257</v>
      </c>
      <c r="H11" s="21">
        <v>182070</v>
      </c>
    </row>
    <row r="12" spans="1:8" ht="16.5" x14ac:dyDescent="0.25">
      <c r="A12" s="18">
        <v>10</v>
      </c>
      <c r="B12" s="20" t="s">
        <v>168</v>
      </c>
      <c r="C12" s="21" t="s">
        <v>160</v>
      </c>
      <c r="D12" s="21">
        <v>334</v>
      </c>
      <c r="E12" s="21">
        <v>29870</v>
      </c>
      <c r="F12" s="21">
        <v>23677</v>
      </c>
      <c r="G12" s="123">
        <f t="shared" si="0"/>
        <v>0.79266822899229994</v>
      </c>
      <c r="H12" s="21">
        <v>144180</v>
      </c>
    </row>
    <row r="13" spans="1:8" ht="16.5" x14ac:dyDescent="0.25">
      <c r="A13" s="18">
        <v>11</v>
      </c>
      <c r="B13" s="20" t="s">
        <v>169</v>
      </c>
      <c r="C13" s="21" t="s">
        <v>156</v>
      </c>
      <c r="D13" s="21">
        <v>136</v>
      </c>
      <c r="E13" s="21">
        <v>11655</v>
      </c>
      <c r="F13" s="21">
        <v>15226</v>
      </c>
      <c r="G13" s="124">
        <f t="shared" si="0"/>
        <v>1.3063921063921065</v>
      </c>
      <c r="H13" s="21">
        <v>82047</v>
      </c>
    </row>
    <row r="14" spans="1:8" ht="16.5" x14ac:dyDescent="0.25">
      <c r="A14" s="18">
        <v>12</v>
      </c>
      <c r="B14" s="20" t="s">
        <v>170</v>
      </c>
      <c r="C14" s="21" t="s">
        <v>156</v>
      </c>
      <c r="D14" s="21">
        <v>191</v>
      </c>
      <c r="E14" s="21">
        <v>16320</v>
      </c>
      <c r="F14" s="21">
        <v>13242</v>
      </c>
      <c r="G14" s="123">
        <f t="shared" si="0"/>
        <v>0.81139705882352942</v>
      </c>
      <c r="H14" s="21">
        <v>94707</v>
      </c>
    </row>
    <row r="15" spans="1:8" ht="16.5" x14ac:dyDescent="0.25">
      <c r="A15" s="18">
        <v>13</v>
      </c>
      <c r="B15" s="20" t="s">
        <v>171</v>
      </c>
      <c r="C15" s="21" t="s">
        <v>156</v>
      </c>
      <c r="D15" s="21">
        <v>211</v>
      </c>
      <c r="E15" s="21">
        <v>19240</v>
      </c>
      <c r="F15" s="21">
        <v>18196</v>
      </c>
      <c r="G15" s="123">
        <f t="shared" si="0"/>
        <v>0.94573804573804576</v>
      </c>
      <c r="H15" s="21">
        <v>106366</v>
      </c>
    </row>
    <row r="16" spans="1:8" ht="16.5" x14ac:dyDescent="0.25">
      <c r="A16" s="18">
        <v>14</v>
      </c>
      <c r="B16" s="20" t="s">
        <v>172</v>
      </c>
      <c r="C16" s="21" t="s">
        <v>173</v>
      </c>
      <c r="D16" s="21">
        <v>157</v>
      </c>
      <c r="E16" s="21">
        <v>13895</v>
      </c>
      <c r="F16" s="21">
        <v>17730</v>
      </c>
      <c r="G16" s="124">
        <f t="shared" si="0"/>
        <v>1.2759985606333213</v>
      </c>
      <c r="H16" s="21">
        <v>112008</v>
      </c>
    </row>
    <row r="17" spans="1:8" ht="16.5" x14ac:dyDescent="0.25">
      <c r="A17" s="18">
        <v>15</v>
      </c>
      <c r="B17" s="20" t="s">
        <v>174</v>
      </c>
      <c r="C17" s="21" t="s">
        <v>158</v>
      </c>
      <c r="D17" s="21">
        <v>55</v>
      </c>
      <c r="E17" s="21">
        <v>5320</v>
      </c>
      <c r="F17" s="21">
        <v>8523</v>
      </c>
      <c r="G17" s="124">
        <f t="shared" si="0"/>
        <v>1.6020676691729323</v>
      </c>
      <c r="H17" s="21">
        <v>51655</v>
      </c>
    </row>
    <row r="18" spans="1:8" ht="16.5" x14ac:dyDescent="0.25">
      <c r="A18" s="18">
        <v>16</v>
      </c>
      <c r="B18" s="20" t="s">
        <v>175</v>
      </c>
      <c r="C18" s="21" t="s">
        <v>158</v>
      </c>
      <c r="D18" s="21">
        <v>64</v>
      </c>
      <c r="E18" s="21">
        <v>6065</v>
      </c>
      <c r="F18" s="21">
        <v>11798</v>
      </c>
      <c r="G18" s="124">
        <f t="shared" si="0"/>
        <v>1.9452596867271228</v>
      </c>
      <c r="H18" s="21">
        <v>73180</v>
      </c>
    </row>
    <row r="19" spans="1:8" ht="16.5" x14ac:dyDescent="0.25">
      <c r="A19" s="18">
        <v>17</v>
      </c>
      <c r="B19" s="20" t="s">
        <v>176</v>
      </c>
      <c r="C19" s="21" t="s">
        <v>173</v>
      </c>
      <c r="D19" s="21">
        <v>126</v>
      </c>
      <c r="E19" s="21">
        <v>11200</v>
      </c>
      <c r="F19" s="21">
        <v>13383</v>
      </c>
      <c r="G19" s="124">
        <f t="shared" si="0"/>
        <v>1.1949107142857143</v>
      </c>
      <c r="H19" s="21">
        <v>75429</v>
      </c>
    </row>
    <row r="20" spans="1:8" ht="16.5" x14ac:dyDescent="0.25">
      <c r="A20" s="18">
        <v>18</v>
      </c>
      <c r="B20" s="20" t="s">
        <v>177</v>
      </c>
      <c r="C20" s="21" t="s">
        <v>156</v>
      </c>
      <c r="D20" s="21">
        <v>119</v>
      </c>
      <c r="E20" s="21">
        <v>10370</v>
      </c>
      <c r="F20" s="21">
        <v>11620</v>
      </c>
      <c r="G20" s="124">
        <f t="shared" si="0"/>
        <v>1.120540019286403</v>
      </c>
      <c r="H20" s="21">
        <v>91508</v>
      </c>
    </row>
    <row r="21" spans="1:8" ht="16.5" x14ac:dyDescent="0.25">
      <c r="A21" s="18">
        <v>19</v>
      </c>
      <c r="B21" s="20" t="s">
        <v>178</v>
      </c>
      <c r="C21" s="21" t="s">
        <v>158</v>
      </c>
      <c r="D21" s="21">
        <v>333</v>
      </c>
      <c r="E21" s="21">
        <v>29310</v>
      </c>
      <c r="F21" s="21">
        <v>26912</v>
      </c>
      <c r="G21" s="123">
        <f t="shared" si="0"/>
        <v>0.9181849198225861</v>
      </c>
      <c r="H21" s="21">
        <v>164849</v>
      </c>
    </row>
    <row r="22" spans="1:8" ht="16.5" x14ac:dyDescent="0.25">
      <c r="A22" s="18">
        <v>20</v>
      </c>
      <c r="B22" s="20" t="s">
        <v>179</v>
      </c>
      <c r="C22" s="21" t="s">
        <v>160</v>
      </c>
      <c r="D22" s="21">
        <v>243</v>
      </c>
      <c r="E22" s="21">
        <v>21335</v>
      </c>
      <c r="F22" s="21">
        <v>23583</v>
      </c>
      <c r="G22" s="124">
        <f t="shared" si="0"/>
        <v>1.1053667682212327</v>
      </c>
      <c r="H22" s="21">
        <v>134137</v>
      </c>
    </row>
    <row r="23" spans="1:8" ht="16.5" x14ac:dyDescent="0.25">
      <c r="A23" s="18">
        <v>21</v>
      </c>
      <c r="B23" s="20" t="s">
        <v>180</v>
      </c>
      <c r="C23" s="21" t="s">
        <v>160</v>
      </c>
      <c r="D23" s="21">
        <v>1211</v>
      </c>
      <c r="E23" s="21">
        <v>103275</v>
      </c>
      <c r="F23" s="21">
        <v>74861</v>
      </c>
      <c r="G23" s="123">
        <f t="shared" si="0"/>
        <v>0.72487049140643911</v>
      </c>
      <c r="H23" s="21">
        <v>502420</v>
      </c>
    </row>
    <row r="24" spans="1:8" ht="16.5" x14ac:dyDescent="0.25">
      <c r="A24" s="18">
        <v>22</v>
      </c>
      <c r="B24" s="20" t="s">
        <v>181</v>
      </c>
      <c r="C24" s="21" t="s">
        <v>160</v>
      </c>
      <c r="D24" s="21">
        <v>73</v>
      </c>
      <c r="E24" s="21">
        <v>6930</v>
      </c>
      <c r="F24" s="21">
        <v>5460</v>
      </c>
      <c r="G24" s="123">
        <f t="shared" si="0"/>
        <v>0.78787878787878785</v>
      </c>
      <c r="H24" s="21">
        <v>31767</v>
      </c>
    </row>
    <row r="25" spans="1:8" ht="16.5" x14ac:dyDescent="0.25">
      <c r="A25" s="18">
        <v>23</v>
      </c>
      <c r="B25" s="20" t="s">
        <v>182</v>
      </c>
      <c r="C25" s="21" t="s">
        <v>160</v>
      </c>
      <c r="D25" s="21">
        <v>143</v>
      </c>
      <c r="E25" s="21">
        <v>13265</v>
      </c>
      <c r="F25" s="21">
        <v>14467</v>
      </c>
      <c r="G25" s="124">
        <f t="shared" si="0"/>
        <v>1.0906143987938184</v>
      </c>
      <c r="H25" s="21">
        <v>89866</v>
      </c>
    </row>
    <row r="26" spans="1:8" ht="16.5" x14ac:dyDescent="0.25">
      <c r="A26" s="18">
        <v>24</v>
      </c>
      <c r="B26" s="20" t="s">
        <v>183</v>
      </c>
      <c r="C26" s="21" t="s">
        <v>163</v>
      </c>
      <c r="D26" s="21">
        <v>129</v>
      </c>
      <c r="E26" s="21">
        <v>10820</v>
      </c>
      <c r="F26" s="21">
        <v>13672</v>
      </c>
      <c r="G26" s="124">
        <f t="shared" si="0"/>
        <v>1.2635859519408503</v>
      </c>
      <c r="H26" s="21">
        <v>92360</v>
      </c>
    </row>
    <row r="27" spans="1:8" ht="16.5" x14ac:dyDescent="0.25">
      <c r="A27" s="18">
        <v>25</v>
      </c>
      <c r="B27" s="20" t="s">
        <v>184</v>
      </c>
      <c r="C27" s="21" t="s">
        <v>156</v>
      </c>
      <c r="D27" s="21">
        <v>269</v>
      </c>
      <c r="E27" s="21">
        <v>24060</v>
      </c>
      <c r="F27" s="21">
        <v>24921</v>
      </c>
      <c r="G27" s="124">
        <f t="shared" si="0"/>
        <v>1.0357855361596009</v>
      </c>
      <c r="H27" s="21">
        <v>164839</v>
      </c>
    </row>
    <row r="28" spans="1:8" ht="16.5" x14ac:dyDescent="0.25">
      <c r="A28" s="18">
        <v>26</v>
      </c>
      <c r="B28" s="20" t="s">
        <v>185</v>
      </c>
      <c r="C28" s="21" t="s">
        <v>186</v>
      </c>
      <c r="D28" s="21">
        <v>402</v>
      </c>
      <c r="E28" s="21">
        <v>35135</v>
      </c>
      <c r="F28" s="21">
        <v>27517</v>
      </c>
      <c r="G28" s="123">
        <f t="shared" si="0"/>
        <v>0.78317916607371563</v>
      </c>
      <c r="H28" s="21">
        <v>167764</v>
      </c>
    </row>
    <row r="29" spans="1:8" ht="16.5" x14ac:dyDescent="0.25">
      <c r="A29" s="18">
        <v>27</v>
      </c>
      <c r="B29" s="20" t="s">
        <v>187</v>
      </c>
      <c r="C29" s="21" t="s">
        <v>156</v>
      </c>
      <c r="D29" s="21">
        <v>111</v>
      </c>
      <c r="E29" s="21">
        <v>10145</v>
      </c>
      <c r="F29" s="21">
        <v>10664</v>
      </c>
      <c r="G29" s="124">
        <f t="shared" si="0"/>
        <v>1.0511582060128142</v>
      </c>
      <c r="H29" s="21">
        <v>76841</v>
      </c>
    </row>
    <row r="30" spans="1:8" ht="16.5" x14ac:dyDescent="0.25">
      <c r="A30" s="18">
        <v>28</v>
      </c>
      <c r="B30" s="20" t="s">
        <v>188</v>
      </c>
      <c r="C30" s="21" t="s">
        <v>158</v>
      </c>
      <c r="D30" s="21">
        <v>118</v>
      </c>
      <c r="E30" s="21">
        <v>10145</v>
      </c>
      <c r="F30" s="21">
        <v>11914</v>
      </c>
      <c r="G30" s="124">
        <f t="shared" si="0"/>
        <v>1.1743716116313454</v>
      </c>
      <c r="H30" s="21">
        <v>66480</v>
      </c>
    </row>
    <row r="31" spans="1:8" ht="16.5" x14ac:dyDescent="0.25">
      <c r="A31" s="18">
        <v>29</v>
      </c>
      <c r="B31" s="20" t="s">
        <v>189</v>
      </c>
      <c r="C31" s="21" t="s">
        <v>163</v>
      </c>
      <c r="D31" s="21">
        <v>285</v>
      </c>
      <c r="E31" s="21">
        <v>24895</v>
      </c>
      <c r="F31" s="21">
        <v>20252</v>
      </c>
      <c r="G31" s="123">
        <f t="shared" si="0"/>
        <v>0.81349668608154246</v>
      </c>
      <c r="H31" s="21">
        <v>135537</v>
      </c>
    </row>
    <row r="32" spans="1:8" ht="16.5" x14ac:dyDescent="0.25">
      <c r="A32" s="18">
        <v>30</v>
      </c>
      <c r="B32" s="20" t="s">
        <v>190</v>
      </c>
      <c r="C32" s="21" t="s">
        <v>158</v>
      </c>
      <c r="D32" s="21">
        <v>137</v>
      </c>
      <c r="E32" s="21">
        <v>11675</v>
      </c>
      <c r="F32" s="21">
        <v>13342</v>
      </c>
      <c r="G32" s="124">
        <f t="shared" si="0"/>
        <v>1.1427837259100642</v>
      </c>
      <c r="H32" s="21">
        <v>79234</v>
      </c>
    </row>
    <row r="33" spans="1:8" ht="16.5" x14ac:dyDescent="0.25">
      <c r="A33" s="18">
        <v>31</v>
      </c>
      <c r="B33" s="20" t="s">
        <v>191</v>
      </c>
      <c r="C33" s="21" t="s">
        <v>173</v>
      </c>
      <c r="D33" s="21">
        <v>151</v>
      </c>
      <c r="E33" s="21">
        <v>13040</v>
      </c>
      <c r="F33" s="21">
        <v>16169</v>
      </c>
      <c r="G33" s="124">
        <f t="shared" si="0"/>
        <v>1.2399539877300614</v>
      </c>
      <c r="H33" s="21">
        <v>92979</v>
      </c>
    </row>
    <row r="34" spans="1:8" ht="16.5" x14ac:dyDescent="0.25">
      <c r="A34" s="18">
        <v>32</v>
      </c>
      <c r="B34" s="20" t="s">
        <v>192</v>
      </c>
      <c r="C34" s="21" t="s">
        <v>160</v>
      </c>
      <c r="D34" s="21">
        <v>203</v>
      </c>
      <c r="E34" s="21">
        <v>18380</v>
      </c>
      <c r="F34" s="21">
        <v>22811</v>
      </c>
      <c r="G34" s="124">
        <f t="shared" si="0"/>
        <v>1.2410772578890097</v>
      </c>
      <c r="H34" s="21">
        <v>137403</v>
      </c>
    </row>
    <row r="35" spans="1:8" ht="16.5" x14ac:dyDescent="0.25">
      <c r="A35" s="18">
        <v>33</v>
      </c>
      <c r="B35" s="20" t="s">
        <v>193</v>
      </c>
      <c r="C35" s="21" t="s">
        <v>173</v>
      </c>
      <c r="D35" s="21">
        <v>57</v>
      </c>
      <c r="E35" s="21">
        <v>4905</v>
      </c>
      <c r="F35" s="21">
        <v>6433</v>
      </c>
      <c r="G35" s="124">
        <f t="shared" si="0"/>
        <v>1.3115188583078492</v>
      </c>
      <c r="H35" s="21">
        <v>32967</v>
      </c>
    </row>
    <row r="36" spans="1:8" ht="16.5" x14ac:dyDescent="0.25">
      <c r="A36" s="18">
        <v>34</v>
      </c>
      <c r="B36" s="20" t="s">
        <v>194</v>
      </c>
      <c r="C36" s="21" t="s">
        <v>156</v>
      </c>
      <c r="D36" s="21">
        <v>64</v>
      </c>
      <c r="E36" s="21">
        <v>5605</v>
      </c>
      <c r="F36" s="21">
        <v>9299</v>
      </c>
      <c r="G36" s="124">
        <f t="shared" si="0"/>
        <v>1.6590544157002676</v>
      </c>
      <c r="H36" s="21">
        <v>63610</v>
      </c>
    </row>
    <row r="37" spans="1:8" ht="16.5" x14ac:dyDescent="0.25">
      <c r="A37" s="18">
        <v>35</v>
      </c>
      <c r="B37" s="20" t="s">
        <v>195</v>
      </c>
      <c r="C37" s="21" t="s">
        <v>160</v>
      </c>
      <c r="D37" s="21">
        <v>128</v>
      </c>
      <c r="E37" s="21">
        <v>10990</v>
      </c>
      <c r="F37" s="21">
        <v>11837</v>
      </c>
      <c r="G37" s="124">
        <f t="shared" si="0"/>
        <v>1.0770700636942676</v>
      </c>
      <c r="H37" s="21">
        <v>88129</v>
      </c>
    </row>
    <row r="38" spans="1:8" ht="16.5" x14ac:dyDescent="0.25">
      <c r="A38" s="18">
        <v>36</v>
      </c>
      <c r="B38" s="20" t="s">
        <v>196</v>
      </c>
      <c r="C38" s="21" t="s">
        <v>186</v>
      </c>
      <c r="D38" s="21">
        <v>38</v>
      </c>
      <c r="E38" s="21">
        <v>3135</v>
      </c>
      <c r="F38" s="21">
        <v>4133</v>
      </c>
      <c r="G38" s="124">
        <f t="shared" si="0"/>
        <v>1.3183413078149919</v>
      </c>
      <c r="H38" s="21">
        <v>40107</v>
      </c>
    </row>
    <row r="39" spans="1:8" ht="16.5" x14ac:dyDescent="0.25">
      <c r="A39" s="18">
        <v>37</v>
      </c>
      <c r="B39" s="20" t="s">
        <v>197</v>
      </c>
      <c r="C39" s="21" t="s">
        <v>156</v>
      </c>
      <c r="D39" s="21">
        <v>159</v>
      </c>
      <c r="E39" s="21">
        <v>14335</v>
      </c>
      <c r="F39" s="21">
        <v>13048</v>
      </c>
      <c r="G39" s="123">
        <f t="shared" si="0"/>
        <v>0.91021974189047783</v>
      </c>
      <c r="H39" s="21">
        <v>79225</v>
      </c>
    </row>
    <row r="40" spans="1:8" ht="16.5" x14ac:dyDescent="0.25">
      <c r="A40" s="18">
        <v>38</v>
      </c>
      <c r="B40" s="20" t="s">
        <v>198</v>
      </c>
      <c r="C40" s="21" t="s">
        <v>158</v>
      </c>
      <c r="D40" s="21">
        <v>325</v>
      </c>
      <c r="E40" s="21">
        <v>28290</v>
      </c>
      <c r="F40" s="21">
        <v>28082</v>
      </c>
      <c r="G40" s="123">
        <f t="shared" si="0"/>
        <v>0.99264757864969955</v>
      </c>
      <c r="H40" s="21">
        <v>178903</v>
      </c>
    </row>
    <row r="41" spans="1:8" ht="16.5" x14ac:dyDescent="0.25">
      <c r="A41" s="18">
        <v>39</v>
      </c>
      <c r="B41" s="20" t="s">
        <v>199</v>
      </c>
      <c r="C41" s="21" t="s">
        <v>160</v>
      </c>
      <c r="D41" s="21">
        <v>125</v>
      </c>
      <c r="E41" s="21">
        <v>10835</v>
      </c>
      <c r="F41" s="21">
        <v>11575</v>
      </c>
      <c r="G41" s="124">
        <f t="shared" si="0"/>
        <v>1.0682971850484542</v>
      </c>
      <c r="H41" s="21">
        <v>64309</v>
      </c>
    </row>
    <row r="42" spans="1:8" ht="16.5" x14ac:dyDescent="0.25">
      <c r="A42" s="18">
        <v>40</v>
      </c>
      <c r="B42" s="20" t="s">
        <v>200</v>
      </c>
      <c r="C42" s="21" t="s">
        <v>156</v>
      </c>
      <c r="D42" s="21">
        <v>172</v>
      </c>
      <c r="E42" s="21">
        <v>15230</v>
      </c>
      <c r="F42" s="21">
        <v>14705</v>
      </c>
      <c r="G42" s="123">
        <f t="shared" si="0"/>
        <v>0.96552856204858828</v>
      </c>
      <c r="H42" s="21">
        <v>106435</v>
      </c>
    </row>
    <row r="43" spans="1:8" ht="16.5" x14ac:dyDescent="0.25">
      <c r="A43" s="18">
        <v>41</v>
      </c>
      <c r="B43" s="20" t="s">
        <v>201</v>
      </c>
      <c r="C43" s="21" t="s">
        <v>160</v>
      </c>
      <c r="D43" s="21">
        <v>332</v>
      </c>
      <c r="E43" s="21">
        <v>28345</v>
      </c>
      <c r="F43" s="21">
        <v>26120</v>
      </c>
      <c r="G43" s="123">
        <f t="shared" si="0"/>
        <v>0.92150291056623745</v>
      </c>
      <c r="H43" s="21">
        <v>166371</v>
      </c>
    </row>
    <row r="44" spans="1:8" ht="16.5" x14ac:dyDescent="0.25">
      <c r="A44" s="18"/>
      <c r="B44" s="22" t="s">
        <v>202</v>
      </c>
      <c r="C44" s="23"/>
      <c r="D44" s="23">
        <f>SUM(D3:D43)</f>
        <v>8091</v>
      </c>
      <c r="E44" s="23">
        <f>SUM(E3:E43)</f>
        <v>706550</v>
      </c>
      <c r="F44" s="23">
        <f>SUM(F3:F43)</f>
        <v>702843</v>
      </c>
      <c r="G44" s="125">
        <f>F44/E44</f>
        <v>0.99475337909560546</v>
      </c>
      <c r="H44" s="23">
        <f>SUM(H3:H43)</f>
        <v>4548350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0279C-9A84-4998-82AF-EFD3DAA441DF}">
  <dimension ref="A1:F70"/>
  <sheetViews>
    <sheetView topLeftCell="A36" workbookViewId="0">
      <selection activeCell="M43" sqref="M43"/>
    </sheetView>
  </sheetViews>
  <sheetFormatPr defaultRowHeight="15" x14ac:dyDescent="0.25"/>
  <cols>
    <col min="2" max="2" width="45.140625" bestFit="1" customWidth="1"/>
    <col min="3" max="3" width="18.42578125" bestFit="1" customWidth="1"/>
    <col min="4" max="4" width="17.5703125" customWidth="1"/>
    <col min="5" max="5" width="18.42578125" bestFit="1" customWidth="1"/>
    <col min="6" max="6" width="18.85546875" customWidth="1"/>
  </cols>
  <sheetData>
    <row r="1" spans="1:6" ht="15.75" x14ac:dyDescent="0.25">
      <c r="A1" s="126" t="s">
        <v>333</v>
      </c>
      <c r="B1" s="127"/>
      <c r="C1" s="127"/>
      <c r="D1" s="127"/>
      <c r="E1" s="127"/>
      <c r="F1" s="128"/>
    </row>
    <row r="2" spans="1:6" ht="16.5" thickBot="1" x14ac:dyDescent="0.3">
      <c r="A2" s="160"/>
      <c r="B2" s="161"/>
      <c r="C2" s="162"/>
      <c r="D2" s="163" t="s">
        <v>334</v>
      </c>
      <c r="E2" s="163"/>
      <c r="F2" s="164"/>
    </row>
    <row r="3" spans="1:6" ht="15.75" x14ac:dyDescent="0.25">
      <c r="A3" s="165" t="s">
        <v>203</v>
      </c>
      <c r="B3" s="166" t="s">
        <v>80</v>
      </c>
      <c r="C3" s="136" t="s">
        <v>204</v>
      </c>
      <c r="D3" s="136"/>
      <c r="E3" s="136" t="s">
        <v>205</v>
      </c>
      <c r="F3" s="137"/>
    </row>
    <row r="4" spans="1:6" ht="16.5" thickBot="1" x14ac:dyDescent="0.3">
      <c r="A4" s="167"/>
      <c r="B4" s="168"/>
      <c r="C4" s="140" t="s">
        <v>206</v>
      </c>
      <c r="D4" s="141" t="s">
        <v>207</v>
      </c>
      <c r="E4" s="140" t="s">
        <v>206</v>
      </c>
      <c r="F4" s="142" t="s">
        <v>207</v>
      </c>
    </row>
    <row r="5" spans="1:6" ht="16.5" thickBot="1" x14ac:dyDescent="0.3">
      <c r="A5" s="169" t="s">
        <v>208</v>
      </c>
      <c r="B5" s="170"/>
      <c r="C5" s="170"/>
      <c r="D5" s="170"/>
      <c r="E5" s="170"/>
      <c r="F5" s="171"/>
    </row>
    <row r="6" spans="1:6" x14ac:dyDescent="0.25">
      <c r="A6" s="172">
        <v>1</v>
      </c>
      <c r="B6" s="173" t="s">
        <v>109</v>
      </c>
      <c r="C6" s="173">
        <v>0</v>
      </c>
      <c r="D6" s="173">
        <v>0</v>
      </c>
      <c r="E6" s="173">
        <v>0</v>
      </c>
      <c r="F6" s="174">
        <v>0</v>
      </c>
    </row>
    <row r="7" spans="1:6" x14ac:dyDescent="0.25">
      <c r="A7" s="175">
        <v>2</v>
      </c>
      <c r="B7" s="25" t="s">
        <v>100</v>
      </c>
      <c r="C7" s="26">
        <v>3</v>
      </c>
      <c r="D7" s="27">
        <v>571.35</v>
      </c>
      <c r="E7" s="26">
        <v>4</v>
      </c>
      <c r="F7" s="149">
        <v>1412.1593</v>
      </c>
    </row>
    <row r="8" spans="1:6" x14ac:dyDescent="0.25">
      <c r="A8" s="176">
        <v>3</v>
      </c>
      <c r="B8" s="25" t="s">
        <v>101</v>
      </c>
      <c r="C8" s="25">
        <v>0</v>
      </c>
      <c r="D8" s="25">
        <v>0</v>
      </c>
      <c r="E8" s="25">
        <v>0</v>
      </c>
      <c r="F8" s="177">
        <v>0</v>
      </c>
    </row>
    <row r="9" spans="1:6" x14ac:dyDescent="0.25">
      <c r="A9" s="175">
        <v>4</v>
      </c>
      <c r="B9" s="25" t="s">
        <v>102</v>
      </c>
      <c r="C9" s="25">
        <v>0</v>
      </c>
      <c r="D9" s="25">
        <v>0</v>
      </c>
      <c r="E9" s="25">
        <v>0</v>
      </c>
      <c r="F9" s="177">
        <v>0</v>
      </c>
    </row>
    <row r="10" spans="1:6" x14ac:dyDescent="0.25">
      <c r="A10" s="176">
        <v>5</v>
      </c>
      <c r="B10" s="25" t="s">
        <v>103</v>
      </c>
      <c r="C10" s="25">
        <v>1</v>
      </c>
      <c r="D10" s="25">
        <v>300</v>
      </c>
      <c r="E10" s="25">
        <v>4</v>
      </c>
      <c r="F10" s="177">
        <v>787.81</v>
      </c>
    </row>
    <row r="11" spans="1:6" x14ac:dyDescent="0.25">
      <c r="A11" s="175">
        <v>6</v>
      </c>
      <c r="B11" s="26" t="s">
        <v>104</v>
      </c>
      <c r="C11" s="26">
        <v>49</v>
      </c>
      <c r="D11" s="26">
        <v>3782</v>
      </c>
      <c r="E11" s="26">
        <v>49</v>
      </c>
      <c r="F11" s="178">
        <v>3143</v>
      </c>
    </row>
    <row r="12" spans="1:6" x14ac:dyDescent="0.25">
      <c r="A12" s="176">
        <v>7</v>
      </c>
      <c r="B12" s="25" t="s">
        <v>105</v>
      </c>
      <c r="C12" s="26">
        <v>0</v>
      </c>
      <c r="D12" s="27">
        <v>0</v>
      </c>
      <c r="E12" s="26">
        <v>0</v>
      </c>
      <c r="F12" s="149">
        <v>0</v>
      </c>
    </row>
    <row r="13" spans="1:6" x14ac:dyDescent="0.25">
      <c r="A13" s="175">
        <v>8</v>
      </c>
      <c r="B13" s="25" t="s">
        <v>209</v>
      </c>
      <c r="C13" s="26">
        <v>0</v>
      </c>
      <c r="D13" s="27">
        <v>0</v>
      </c>
      <c r="E13" s="26">
        <v>0</v>
      </c>
      <c r="F13" s="149">
        <v>0</v>
      </c>
    </row>
    <row r="14" spans="1:6" x14ac:dyDescent="0.25">
      <c r="A14" s="176">
        <v>9</v>
      </c>
      <c r="B14" s="25" t="s">
        <v>107</v>
      </c>
      <c r="C14" s="26">
        <v>37</v>
      </c>
      <c r="D14" s="27">
        <v>15250</v>
      </c>
      <c r="E14" s="26">
        <v>37</v>
      </c>
      <c r="F14" s="149">
        <v>5188.0654999999997</v>
      </c>
    </row>
    <row r="15" spans="1:6" x14ac:dyDescent="0.25">
      <c r="A15" s="175">
        <v>10</v>
      </c>
      <c r="B15" s="25" t="s">
        <v>108</v>
      </c>
      <c r="C15" s="26">
        <v>9</v>
      </c>
      <c r="D15" s="27">
        <v>3980.9008000000003</v>
      </c>
      <c r="E15" s="26">
        <v>182</v>
      </c>
      <c r="F15" s="149">
        <v>17141.955300000001</v>
      </c>
    </row>
    <row r="16" spans="1:6" x14ac:dyDescent="0.25">
      <c r="A16" s="176">
        <v>11</v>
      </c>
      <c r="B16" s="25" t="s">
        <v>110</v>
      </c>
      <c r="C16" s="26">
        <v>0</v>
      </c>
      <c r="D16" s="27">
        <v>0</v>
      </c>
      <c r="E16" s="26">
        <v>0</v>
      </c>
      <c r="F16" s="149">
        <v>0</v>
      </c>
    </row>
    <row r="17" spans="1:6" ht="15.75" thickBot="1" x14ac:dyDescent="0.3">
      <c r="A17" s="175">
        <v>12</v>
      </c>
      <c r="B17" s="179" t="s">
        <v>111</v>
      </c>
      <c r="C17" s="152">
        <v>0</v>
      </c>
      <c r="D17" s="153">
        <v>0</v>
      </c>
      <c r="E17" s="152">
        <v>0</v>
      </c>
      <c r="F17" s="154">
        <v>0</v>
      </c>
    </row>
    <row r="18" spans="1:6" ht="15.75" thickBot="1" x14ac:dyDescent="0.3">
      <c r="A18" s="180" t="s">
        <v>86</v>
      </c>
      <c r="B18" s="181"/>
      <c r="C18" s="182">
        <f>SUM(C7:C17)</f>
        <v>99</v>
      </c>
      <c r="D18" s="183">
        <f>SUM(D7:D17)</f>
        <v>23884.250799999998</v>
      </c>
      <c r="E18" s="182">
        <f>SUM(E7:E17)</f>
        <v>276</v>
      </c>
      <c r="F18" s="184">
        <f>SUM(F7:F17)</f>
        <v>27672.990100000003</v>
      </c>
    </row>
    <row r="19" spans="1:6" ht="15.75" thickBot="1" x14ac:dyDescent="0.3">
      <c r="A19" s="185" t="s">
        <v>210</v>
      </c>
      <c r="B19" s="186"/>
      <c r="C19" s="186"/>
      <c r="D19" s="186"/>
      <c r="E19" s="186"/>
      <c r="F19" s="187"/>
    </row>
    <row r="20" spans="1:6" x14ac:dyDescent="0.25">
      <c r="A20" s="188">
        <v>13</v>
      </c>
      <c r="B20" s="173" t="s">
        <v>211</v>
      </c>
      <c r="C20" s="145">
        <v>0</v>
      </c>
      <c r="D20" s="146">
        <v>0</v>
      </c>
      <c r="E20" s="145">
        <v>0</v>
      </c>
      <c r="F20" s="147">
        <v>0</v>
      </c>
    </row>
    <row r="21" spans="1:6" x14ac:dyDescent="0.25">
      <c r="A21" s="175">
        <v>14</v>
      </c>
      <c r="B21" s="25" t="s">
        <v>212</v>
      </c>
      <c r="C21" s="26">
        <v>4</v>
      </c>
      <c r="D21" s="27">
        <v>129.72709999999998</v>
      </c>
      <c r="E21" s="26">
        <v>30</v>
      </c>
      <c r="F21" s="149">
        <v>1042.5419999999999</v>
      </c>
    </row>
    <row r="22" spans="1:6" x14ac:dyDescent="0.25">
      <c r="A22" s="175">
        <v>15</v>
      </c>
      <c r="B22" s="25" t="s">
        <v>213</v>
      </c>
      <c r="C22" s="26">
        <v>0</v>
      </c>
      <c r="D22" s="27">
        <v>0</v>
      </c>
      <c r="E22" s="26">
        <v>0</v>
      </c>
      <c r="F22" s="149">
        <v>0</v>
      </c>
    </row>
    <row r="23" spans="1:6" x14ac:dyDescent="0.25">
      <c r="A23" s="175">
        <v>16</v>
      </c>
      <c r="B23" s="25" t="s">
        <v>214</v>
      </c>
      <c r="C23" s="26">
        <v>0</v>
      </c>
      <c r="D23" s="27">
        <v>0</v>
      </c>
      <c r="E23" s="26">
        <v>0</v>
      </c>
      <c r="F23" s="149">
        <v>0</v>
      </c>
    </row>
    <row r="24" spans="1:6" x14ac:dyDescent="0.25">
      <c r="A24" s="175">
        <v>17</v>
      </c>
      <c r="B24" s="25" t="s">
        <v>215</v>
      </c>
      <c r="C24" s="26">
        <v>0</v>
      </c>
      <c r="D24" s="27">
        <v>0</v>
      </c>
      <c r="E24" s="26">
        <v>0</v>
      </c>
      <c r="F24" s="149">
        <v>0</v>
      </c>
    </row>
    <row r="25" spans="1:6" x14ac:dyDescent="0.25">
      <c r="A25" s="175">
        <v>18</v>
      </c>
      <c r="B25" s="25" t="s">
        <v>216</v>
      </c>
      <c r="C25" s="26">
        <v>0</v>
      </c>
      <c r="D25" s="27">
        <v>0</v>
      </c>
      <c r="E25" s="26">
        <v>0</v>
      </c>
      <c r="F25" s="149">
        <v>0</v>
      </c>
    </row>
    <row r="26" spans="1:6" x14ac:dyDescent="0.25">
      <c r="A26" s="175">
        <v>19</v>
      </c>
      <c r="B26" s="25" t="s">
        <v>217</v>
      </c>
      <c r="C26" s="26">
        <v>0</v>
      </c>
      <c r="D26" s="27">
        <v>0</v>
      </c>
      <c r="E26" s="26">
        <v>0</v>
      </c>
      <c r="F26" s="149">
        <v>0</v>
      </c>
    </row>
    <row r="27" spans="1:6" x14ac:dyDescent="0.25">
      <c r="A27" s="175">
        <v>20</v>
      </c>
      <c r="B27" s="25" t="s">
        <v>218</v>
      </c>
      <c r="C27" s="26">
        <v>0</v>
      </c>
      <c r="D27" s="27">
        <v>0</v>
      </c>
      <c r="E27" s="26">
        <v>0</v>
      </c>
      <c r="F27" s="149">
        <v>0</v>
      </c>
    </row>
    <row r="28" spans="1:6" x14ac:dyDescent="0.25">
      <c r="A28" s="175">
        <v>21</v>
      </c>
      <c r="B28" s="25" t="s">
        <v>219</v>
      </c>
      <c r="C28" s="26">
        <v>0</v>
      </c>
      <c r="D28" s="27">
        <v>0</v>
      </c>
      <c r="E28" s="26">
        <v>0</v>
      </c>
      <c r="F28" s="149">
        <v>0</v>
      </c>
    </row>
    <row r="29" spans="1:6" x14ac:dyDescent="0.25">
      <c r="A29" s="175">
        <v>22</v>
      </c>
      <c r="B29" s="25" t="s">
        <v>220</v>
      </c>
      <c r="C29" s="26">
        <v>0</v>
      </c>
      <c r="D29" s="27">
        <v>0</v>
      </c>
      <c r="E29" s="26">
        <v>0</v>
      </c>
      <c r="F29" s="149">
        <v>0</v>
      </c>
    </row>
    <row r="30" spans="1:6" x14ac:dyDescent="0.25">
      <c r="A30" s="175">
        <v>23</v>
      </c>
      <c r="B30" s="25" t="s">
        <v>221</v>
      </c>
      <c r="C30" s="26">
        <v>0</v>
      </c>
      <c r="D30" s="27">
        <v>0</v>
      </c>
      <c r="E30" s="26">
        <v>0</v>
      </c>
      <c r="F30" s="149">
        <v>0</v>
      </c>
    </row>
    <row r="31" spans="1:6" x14ac:dyDescent="0.25">
      <c r="A31" s="175">
        <v>24</v>
      </c>
      <c r="B31" s="25" t="s">
        <v>222</v>
      </c>
      <c r="C31" s="26">
        <v>0</v>
      </c>
      <c r="D31" s="27">
        <v>0</v>
      </c>
      <c r="E31" s="26">
        <v>0</v>
      </c>
      <c r="F31" s="149">
        <v>0</v>
      </c>
    </row>
    <row r="32" spans="1:6" x14ac:dyDescent="0.25">
      <c r="A32" s="175">
        <v>25</v>
      </c>
      <c r="B32" s="25" t="s">
        <v>223</v>
      </c>
      <c r="C32" s="26">
        <v>0</v>
      </c>
      <c r="D32" s="27">
        <v>0</v>
      </c>
      <c r="E32" s="26">
        <v>0</v>
      </c>
      <c r="F32" s="149">
        <v>0</v>
      </c>
    </row>
    <row r="33" spans="1:6" x14ac:dyDescent="0.25">
      <c r="A33" s="175">
        <v>26</v>
      </c>
      <c r="B33" s="25" t="s">
        <v>224</v>
      </c>
      <c r="C33" s="26">
        <v>0</v>
      </c>
      <c r="D33" s="27">
        <v>0</v>
      </c>
      <c r="E33" s="26">
        <v>0</v>
      </c>
      <c r="F33" s="149">
        <v>0</v>
      </c>
    </row>
    <row r="34" spans="1:6" x14ac:dyDescent="0.25">
      <c r="A34" s="175">
        <v>27</v>
      </c>
      <c r="B34" s="25" t="s">
        <v>225</v>
      </c>
      <c r="C34" s="26">
        <v>0</v>
      </c>
      <c r="D34" s="27">
        <v>0</v>
      </c>
      <c r="E34" s="26">
        <v>0</v>
      </c>
      <c r="F34" s="149">
        <v>0</v>
      </c>
    </row>
    <row r="35" spans="1:6" x14ac:dyDescent="0.25">
      <c r="A35" s="175">
        <v>28</v>
      </c>
      <c r="B35" s="25" t="s">
        <v>125</v>
      </c>
      <c r="C35" s="26">
        <v>34</v>
      </c>
      <c r="D35" s="27">
        <v>7902.42</v>
      </c>
      <c r="E35" s="26">
        <v>26</v>
      </c>
      <c r="F35" s="149">
        <v>4735.84</v>
      </c>
    </row>
    <row r="36" spans="1:6" x14ac:dyDescent="0.25">
      <c r="A36" s="175">
        <v>29</v>
      </c>
      <c r="B36" s="25" t="s">
        <v>226</v>
      </c>
      <c r="C36" s="26">
        <v>0</v>
      </c>
      <c r="D36" s="27">
        <v>0</v>
      </c>
      <c r="E36" s="26">
        <v>0</v>
      </c>
      <c r="F36" s="149">
        <v>0</v>
      </c>
    </row>
    <row r="37" spans="1:6" x14ac:dyDescent="0.25">
      <c r="A37" s="175">
        <v>30</v>
      </c>
      <c r="B37" s="25" t="s">
        <v>227</v>
      </c>
      <c r="C37" s="26">
        <v>0</v>
      </c>
      <c r="D37" s="27">
        <v>0</v>
      </c>
      <c r="E37" s="26">
        <v>0</v>
      </c>
      <c r="F37" s="149">
        <v>0</v>
      </c>
    </row>
    <row r="38" spans="1:6" x14ac:dyDescent="0.25">
      <c r="A38" s="175">
        <v>31</v>
      </c>
      <c r="B38" s="25" t="s">
        <v>228</v>
      </c>
      <c r="C38" s="26">
        <v>0</v>
      </c>
      <c r="D38" s="27">
        <v>0</v>
      </c>
      <c r="E38" s="26">
        <v>0</v>
      </c>
      <c r="F38" s="149">
        <v>0</v>
      </c>
    </row>
    <row r="39" spans="1:6" x14ac:dyDescent="0.25">
      <c r="A39" s="175">
        <v>32</v>
      </c>
      <c r="B39" s="25" t="s">
        <v>229</v>
      </c>
      <c r="C39" s="26">
        <v>0</v>
      </c>
      <c r="D39" s="27">
        <v>0</v>
      </c>
      <c r="E39" s="26">
        <v>0</v>
      </c>
      <c r="F39" s="149">
        <v>0</v>
      </c>
    </row>
    <row r="40" spans="1:6" x14ac:dyDescent="0.25">
      <c r="A40" s="175">
        <v>33</v>
      </c>
      <c r="B40" s="25" t="s">
        <v>230</v>
      </c>
      <c r="C40" s="26">
        <v>0</v>
      </c>
      <c r="D40" s="27">
        <v>0</v>
      </c>
      <c r="E40" s="26">
        <v>0</v>
      </c>
      <c r="F40" s="149">
        <v>0</v>
      </c>
    </row>
    <row r="41" spans="1:6" x14ac:dyDescent="0.25">
      <c r="A41" s="175">
        <v>34</v>
      </c>
      <c r="B41" s="25" t="s">
        <v>133</v>
      </c>
      <c r="C41" s="26">
        <v>0</v>
      </c>
      <c r="D41" s="27">
        <v>0</v>
      </c>
      <c r="E41" s="26">
        <v>0</v>
      </c>
      <c r="F41" s="149">
        <v>0</v>
      </c>
    </row>
    <row r="42" spans="1:6" x14ac:dyDescent="0.25">
      <c r="A42" s="175">
        <v>35</v>
      </c>
      <c r="B42" s="25" t="s">
        <v>231</v>
      </c>
      <c r="C42" s="26">
        <v>0</v>
      </c>
      <c r="D42" s="27">
        <v>0</v>
      </c>
      <c r="E42" s="26">
        <v>0</v>
      </c>
      <c r="F42" s="149">
        <v>0</v>
      </c>
    </row>
    <row r="43" spans="1:6" x14ac:dyDescent="0.25">
      <c r="A43" s="175">
        <v>36</v>
      </c>
      <c r="B43" s="25" t="s">
        <v>232</v>
      </c>
      <c r="C43" s="26">
        <v>0</v>
      </c>
      <c r="D43" s="27">
        <v>0</v>
      </c>
      <c r="E43" s="26">
        <v>0</v>
      </c>
      <c r="F43" s="149">
        <v>0</v>
      </c>
    </row>
    <row r="44" spans="1:6" ht="15.75" thickBot="1" x14ac:dyDescent="0.3">
      <c r="A44" s="175">
        <v>37</v>
      </c>
      <c r="B44" s="179" t="s">
        <v>233</v>
      </c>
      <c r="C44" s="152">
        <v>0</v>
      </c>
      <c r="D44" s="153">
        <v>0</v>
      </c>
      <c r="E44" s="152">
        <v>0</v>
      </c>
      <c r="F44" s="154">
        <v>0</v>
      </c>
    </row>
    <row r="45" spans="1:6" ht="15.75" thickBot="1" x14ac:dyDescent="0.3">
      <c r="A45" s="189" t="s">
        <v>234</v>
      </c>
      <c r="B45" s="190"/>
      <c r="C45" s="191">
        <f>SUM(C19:C44)</f>
        <v>38</v>
      </c>
      <c r="D45" s="192">
        <f>SUM(D19:D44)</f>
        <v>8032.1471000000001</v>
      </c>
      <c r="E45" s="191">
        <f>SUM(E19:E44)</f>
        <v>56</v>
      </c>
      <c r="F45" s="193">
        <f>SUM(F19:F44)</f>
        <v>5778.3819999999996</v>
      </c>
    </row>
    <row r="46" spans="1:6" ht="15.75" thickBot="1" x14ac:dyDescent="0.3">
      <c r="A46" s="194" t="s">
        <v>235</v>
      </c>
      <c r="B46" s="195"/>
      <c r="C46" s="182">
        <f>SUM(C18,C45)</f>
        <v>137</v>
      </c>
      <c r="D46" s="183">
        <f>SUM(D18,D45)</f>
        <v>31916.397899999996</v>
      </c>
      <c r="E46" s="182">
        <f>SUM(E18,E45)</f>
        <v>332</v>
      </c>
      <c r="F46" s="184">
        <f>SUM(F18,F45)</f>
        <v>33451.372100000001</v>
      </c>
    </row>
    <row r="47" spans="1:6" x14ac:dyDescent="0.25">
      <c r="A47" s="196"/>
      <c r="B47" s="197" t="s">
        <v>236</v>
      </c>
      <c r="C47" s="198"/>
      <c r="D47" s="199"/>
      <c r="E47" s="198"/>
      <c r="F47" s="199"/>
    </row>
    <row r="48" spans="1:6" x14ac:dyDescent="0.25">
      <c r="A48" s="24">
        <v>38</v>
      </c>
      <c r="B48" s="25" t="s">
        <v>136</v>
      </c>
      <c r="C48" s="26">
        <v>0</v>
      </c>
      <c r="D48" s="27">
        <v>0</v>
      </c>
      <c r="E48" s="26">
        <v>0</v>
      </c>
      <c r="F48" s="27">
        <v>0</v>
      </c>
    </row>
    <row r="49" spans="1:6" x14ac:dyDescent="0.25">
      <c r="A49" s="28"/>
      <c r="B49" s="29" t="s">
        <v>237</v>
      </c>
      <c r="C49" s="30">
        <f>SUM(C47:C48)</f>
        <v>0</v>
      </c>
      <c r="D49" s="31">
        <f>SUM(D47:D48)</f>
        <v>0</v>
      </c>
      <c r="E49" s="30">
        <f>SUM(E47:E48)</f>
        <v>0</v>
      </c>
      <c r="F49" s="31">
        <f>SUM(F47:F48)</f>
        <v>0</v>
      </c>
    </row>
    <row r="50" spans="1:6" x14ac:dyDescent="0.25">
      <c r="A50" s="28"/>
      <c r="B50" s="44" t="s">
        <v>238</v>
      </c>
      <c r="C50" s="45"/>
      <c r="D50" s="46"/>
      <c r="E50" s="45"/>
      <c r="F50" s="46"/>
    </row>
    <row r="51" spans="1:6" x14ac:dyDescent="0.25">
      <c r="A51" s="24">
        <v>39</v>
      </c>
      <c r="B51" s="25" t="s">
        <v>239</v>
      </c>
      <c r="C51" s="26">
        <v>0</v>
      </c>
      <c r="D51" s="27">
        <v>0</v>
      </c>
      <c r="E51" s="26">
        <v>0</v>
      </c>
      <c r="F51" s="27">
        <v>0</v>
      </c>
    </row>
    <row r="52" spans="1:6" x14ac:dyDescent="0.25">
      <c r="A52" s="24">
        <v>40</v>
      </c>
      <c r="B52" s="25" t="s">
        <v>240</v>
      </c>
      <c r="C52" s="26">
        <v>0</v>
      </c>
      <c r="D52" s="27">
        <v>0</v>
      </c>
      <c r="E52" s="26">
        <v>0</v>
      </c>
      <c r="F52" s="27">
        <v>0</v>
      </c>
    </row>
    <row r="53" spans="1:6" x14ac:dyDescent="0.25">
      <c r="A53" s="28"/>
      <c r="B53" s="29" t="s">
        <v>241</v>
      </c>
      <c r="C53" s="30">
        <f>SUM(C50:C52)</f>
        <v>0</v>
      </c>
      <c r="D53" s="31">
        <f>SUM(D50:D52)</f>
        <v>0</v>
      </c>
      <c r="E53" s="30">
        <f>SUM(E50:E52)</f>
        <v>0</v>
      </c>
      <c r="F53" s="31">
        <f>SUM(F50:F52)</f>
        <v>0</v>
      </c>
    </row>
    <row r="54" spans="1:6" x14ac:dyDescent="0.25">
      <c r="A54" s="28"/>
      <c r="B54" s="44" t="s">
        <v>242</v>
      </c>
      <c r="C54" s="45"/>
      <c r="D54" s="46"/>
      <c r="E54" s="45"/>
      <c r="F54" s="46"/>
    </row>
    <row r="55" spans="1:6" x14ac:dyDescent="0.25">
      <c r="A55" s="24">
        <v>41</v>
      </c>
      <c r="B55" s="25" t="s">
        <v>243</v>
      </c>
      <c r="C55" s="26">
        <v>0</v>
      </c>
      <c r="D55" s="27">
        <v>0</v>
      </c>
      <c r="E55" s="26">
        <v>0</v>
      </c>
      <c r="F55" s="27">
        <v>0</v>
      </c>
    </row>
    <row r="56" spans="1:6" x14ac:dyDescent="0.25">
      <c r="A56" s="24">
        <v>42</v>
      </c>
      <c r="B56" s="25" t="s">
        <v>244</v>
      </c>
      <c r="C56" s="26">
        <v>0</v>
      </c>
      <c r="D56" s="27">
        <v>0</v>
      </c>
      <c r="E56" s="26">
        <v>0</v>
      </c>
      <c r="F56" s="27">
        <v>0</v>
      </c>
    </row>
    <row r="57" spans="1:6" x14ac:dyDescent="0.25">
      <c r="A57" s="24">
        <v>43</v>
      </c>
      <c r="B57" s="25" t="s">
        <v>245</v>
      </c>
      <c r="C57" s="26">
        <v>0</v>
      </c>
      <c r="D57" s="27">
        <v>0</v>
      </c>
      <c r="E57" s="26">
        <v>0</v>
      </c>
      <c r="F57" s="27">
        <v>0</v>
      </c>
    </row>
    <row r="58" spans="1:6" x14ac:dyDescent="0.25">
      <c r="A58" s="24">
        <v>44</v>
      </c>
      <c r="B58" s="25" t="s">
        <v>246</v>
      </c>
      <c r="C58" s="26">
        <v>0</v>
      </c>
      <c r="D58" s="27">
        <v>0</v>
      </c>
      <c r="E58" s="26">
        <v>0</v>
      </c>
      <c r="F58" s="27">
        <v>0</v>
      </c>
    </row>
    <row r="59" spans="1:6" x14ac:dyDescent="0.25">
      <c r="A59" s="24">
        <v>45</v>
      </c>
      <c r="B59" s="25" t="s">
        <v>247</v>
      </c>
      <c r="C59" s="26">
        <v>0</v>
      </c>
      <c r="D59" s="27">
        <v>0</v>
      </c>
      <c r="E59" s="26">
        <v>0</v>
      </c>
      <c r="F59" s="27">
        <v>0</v>
      </c>
    </row>
    <row r="60" spans="1:6" x14ac:dyDescent="0.25">
      <c r="A60" s="24">
        <v>46</v>
      </c>
      <c r="B60" s="25" t="s">
        <v>248</v>
      </c>
      <c r="C60" s="26">
        <v>0</v>
      </c>
      <c r="D60" s="27">
        <v>0</v>
      </c>
      <c r="E60" s="26">
        <v>0</v>
      </c>
      <c r="F60" s="27">
        <v>0</v>
      </c>
    </row>
    <row r="61" spans="1:6" x14ac:dyDescent="0.25">
      <c r="A61" s="24">
        <v>47</v>
      </c>
      <c r="B61" s="25" t="s">
        <v>249</v>
      </c>
      <c r="C61" s="26">
        <v>0</v>
      </c>
      <c r="D61" s="27">
        <v>0</v>
      </c>
      <c r="E61" s="26">
        <v>0</v>
      </c>
      <c r="F61" s="27">
        <v>0</v>
      </c>
    </row>
    <row r="62" spans="1:6" x14ac:dyDescent="0.25">
      <c r="A62" s="24">
        <v>48</v>
      </c>
      <c r="B62" s="25" t="s">
        <v>250</v>
      </c>
      <c r="C62" s="26">
        <v>0</v>
      </c>
      <c r="D62" s="27">
        <v>0</v>
      </c>
      <c r="E62" s="26">
        <v>0</v>
      </c>
      <c r="F62" s="27">
        <v>0</v>
      </c>
    </row>
    <row r="63" spans="1:6" x14ac:dyDescent="0.25">
      <c r="A63" s="24">
        <v>49</v>
      </c>
      <c r="B63" s="25" t="s">
        <v>251</v>
      </c>
      <c r="C63" s="26">
        <v>0</v>
      </c>
      <c r="D63" s="27">
        <v>0</v>
      </c>
      <c r="E63" s="26">
        <v>0</v>
      </c>
      <c r="F63" s="27">
        <v>0</v>
      </c>
    </row>
    <row r="64" spans="1:6" x14ac:dyDescent="0.25">
      <c r="A64" s="28"/>
      <c r="B64" s="29" t="s">
        <v>252</v>
      </c>
      <c r="C64" s="30">
        <f>SUM(C54:C63)</f>
        <v>0</v>
      </c>
      <c r="D64" s="31">
        <f>SUM(D54:D63)</f>
        <v>0</v>
      </c>
      <c r="E64" s="30">
        <f>SUM(E54:E63)</f>
        <v>0</v>
      </c>
      <c r="F64" s="31">
        <f>SUM(F54:F63)</f>
        <v>0</v>
      </c>
    </row>
    <row r="65" spans="1:6" x14ac:dyDescent="0.25">
      <c r="A65" s="28"/>
      <c r="B65" s="44" t="s">
        <v>253</v>
      </c>
      <c r="C65" s="45"/>
      <c r="D65" s="46"/>
      <c r="E65" s="45"/>
      <c r="F65" s="46"/>
    </row>
    <row r="66" spans="1:6" x14ac:dyDescent="0.25">
      <c r="A66" s="24">
        <v>50</v>
      </c>
      <c r="B66" s="25" t="s">
        <v>254</v>
      </c>
      <c r="C66" s="26">
        <v>0</v>
      </c>
      <c r="D66" s="27">
        <v>0</v>
      </c>
      <c r="E66" s="26">
        <v>0</v>
      </c>
      <c r="F66" s="27">
        <v>0</v>
      </c>
    </row>
    <row r="67" spans="1:6" x14ac:dyDescent="0.25">
      <c r="A67" s="24">
        <v>51</v>
      </c>
      <c r="B67" s="25" t="s">
        <v>255</v>
      </c>
      <c r="C67" s="26">
        <v>0</v>
      </c>
      <c r="D67" s="27">
        <v>0</v>
      </c>
      <c r="E67" s="26">
        <v>0</v>
      </c>
      <c r="F67" s="27">
        <v>0</v>
      </c>
    </row>
    <row r="68" spans="1:6" x14ac:dyDescent="0.25">
      <c r="A68" s="24">
        <v>52</v>
      </c>
      <c r="B68" s="25" t="s">
        <v>256</v>
      </c>
      <c r="C68" s="26">
        <v>0</v>
      </c>
      <c r="D68" s="27">
        <v>0</v>
      </c>
      <c r="E68" s="26">
        <v>0</v>
      </c>
      <c r="F68" s="27">
        <v>0</v>
      </c>
    </row>
    <row r="69" spans="1:6" ht="15.75" thickBot="1" x14ac:dyDescent="0.3">
      <c r="A69" s="200"/>
      <c r="B69" s="201" t="s">
        <v>257</v>
      </c>
      <c r="C69" s="202">
        <f>SUM(C65:C68)</f>
        <v>0</v>
      </c>
      <c r="D69" s="203">
        <f>SUM(D65:D68)</f>
        <v>0</v>
      </c>
      <c r="E69" s="202">
        <f>SUM(E65:E68)</f>
        <v>0</v>
      </c>
      <c r="F69" s="203">
        <f>SUM(F65:F68)</f>
        <v>0</v>
      </c>
    </row>
    <row r="70" spans="1:6" ht="15.75" thickBot="1" x14ac:dyDescent="0.3">
      <c r="A70" s="194" t="s">
        <v>45</v>
      </c>
      <c r="B70" s="195"/>
      <c r="C70" s="182">
        <f>SUM(C46,C49,C53,C64,C69)</f>
        <v>137</v>
      </c>
      <c r="D70" s="183">
        <f>SUM(D46,D49,D53,D64,D69)</f>
        <v>31916.397899999996</v>
      </c>
      <c r="E70" s="182">
        <f>SUM(E46,E49,E53,E64,E69)</f>
        <v>332</v>
      </c>
      <c r="F70" s="184">
        <f>SUM(F46,F49,F53,F64,F69)</f>
        <v>33451.372100000001</v>
      </c>
    </row>
  </sheetData>
  <mergeCells count="16">
    <mergeCell ref="A70:B70"/>
    <mergeCell ref="A5:F5"/>
    <mergeCell ref="A18:B18"/>
    <mergeCell ref="A19:F19"/>
    <mergeCell ref="A45:B45"/>
    <mergeCell ref="A46:B46"/>
    <mergeCell ref="A1:F1"/>
    <mergeCell ref="D2:F2"/>
    <mergeCell ref="A3:A4"/>
    <mergeCell ref="B3:B4"/>
    <mergeCell ref="C3:D3"/>
    <mergeCell ref="E3:F3"/>
    <mergeCell ref="B47:F47"/>
    <mergeCell ref="B50:F50"/>
    <mergeCell ref="B54:F54"/>
    <mergeCell ref="B65:F6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1BEA-4DDE-463A-BE06-0A0C22D95925}">
  <dimension ref="A1:F48"/>
  <sheetViews>
    <sheetView topLeftCell="A15" workbookViewId="0">
      <selection activeCell="M43" sqref="M43"/>
    </sheetView>
  </sheetViews>
  <sheetFormatPr defaultRowHeight="15" x14ac:dyDescent="0.25"/>
  <cols>
    <col min="2" max="2" width="18.7109375" bestFit="1" customWidth="1"/>
    <col min="3" max="3" width="17.28515625" customWidth="1"/>
    <col min="4" max="4" width="20.140625" customWidth="1"/>
    <col min="5" max="5" width="17" customWidth="1"/>
    <col min="6" max="6" width="17.7109375" customWidth="1"/>
  </cols>
  <sheetData>
    <row r="1" spans="1:6" ht="15.75" x14ac:dyDescent="0.25">
      <c r="A1" s="47" t="s">
        <v>258</v>
      </c>
      <c r="B1" s="47"/>
      <c r="C1" s="47"/>
      <c r="D1" s="47"/>
      <c r="E1" s="47"/>
      <c r="F1" s="47"/>
    </row>
    <row r="2" spans="1:6" ht="16.5" thickBot="1" x14ac:dyDescent="0.3">
      <c r="A2" s="48" t="s">
        <v>259</v>
      </c>
      <c r="B2" s="48"/>
      <c r="C2" s="48"/>
      <c r="D2" s="48"/>
      <c r="E2" s="48"/>
      <c r="F2" s="48"/>
    </row>
    <row r="3" spans="1:6" ht="15.75" x14ac:dyDescent="0.25">
      <c r="A3" s="126" t="s">
        <v>333</v>
      </c>
      <c r="B3" s="127"/>
      <c r="C3" s="127"/>
      <c r="D3" s="127"/>
      <c r="E3" s="127"/>
      <c r="F3" s="128"/>
    </row>
    <row r="4" spans="1:6" ht="15.75" thickBot="1" x14ac:dyDescent="0.3">
      <c r="A4" s="129"/>
      <c r="B4" s="130"/>
      <c r="C4" s="131"/>
      <c r="D4" s="132" t="s">
        <v>260</v>
      </c>
      <c r="E4" s="132"/>
      <c r="F4" s="133"/>
    </row>
    <row r="5" spans="1:6" ht="15.75" x14ac:dyDescent="0.25">
      <c r="A5" s="134" t="s">
        <v>203</v>
      </c>
      <c r="B5" s="135" t="s">
        <v>261</v>
      </c>
      <c r="C5" s="136" t="s">
        <v>204</v>
      </c>
      <c r="D5" s="136"/>
      <c r="E5" s="136" t="s">
        <v>205</v>
      </c>
      <c r="F5" s="137"/>
    </row>
    <row r="6" spans="1:6" ht="16.5" thickBot="1" x14ac:dyDescent="0.3">
      <c r="A6" s="138"/>
      <c r="B6" s="139"/>
      <c r="C6" s="140" t="s">
        <v>206</v>
      </c>
      <c r="D6" s="141" t="s">
        <v>207</v>
      </c>
      <c r="E6" s="140" t="s">
        <v>206</v>
      </c>
      <c r="F6" s="142" t="s">
        <v>207</v>
      </c>
    </row>
    <row r="7" spans="1:6" x14ac:dyDescent="0.25">
      <c r="A7" s="143">
        <v>1</v>
      </c>
      <c r="B7" s="144" t="s">
        <v>155</v>
      </c>
      <c r="C7" s="145">
        <v>2</v>
      </c>
      <c r="D7" s="146">
        <v>800</v>
      </c>
      <c r="E7" s="145">
        <v>6</v>
      </c>
      <c r="F7" s="147">
        <v>140.7073</v>
      </c>
    </row>
    <row r="8" spans="1:6" x14ac:dyDescent="0.25">
      <c r="A8" s="148">
        <v>2</v>
      </c>
      <c r="B8" s="32" t="s">
        <v>157</v>
      </c>
      <c r="C8" s="26">
        <v>0</v>
      </c>
      <c r="D8" s="27">
        <v>0</v>
      </c>
      <c r="E8" s="26">
        <v>0</v>
      </c>
      <c r="F8" s="149">
        <v>0</v>
      </c>
    </row>
    <row r="9" spans="1:6" x14ac:dyDescent="0.25">
      <c r="A9" s="148">
        <v>3</v>
      </c>
      <c r="B9" s="32" t="s">
        <v>262</v>
      </c>
      <c r="C9" s="26">
        <v>0</v>
      </c>
      <c r="D9" s="27">
        <v>0</v>
      </c>
      <c r="E9" s="26">
        <v>0</v>
      </c>
      <c r="F9" s="149">
        <v>0</v>
      </c>
    </row>
    <row r="10" spans="1:6" x14ac:dyDescent="0.25">
      <c r="A10" s="148">
        <v>4</v>
      </c>
      <c r="B10" s="32" t="s">
        <v>161</v>
      </c>
      <c r="C10" s="26">
        <v>0</v>
      </c>
      <c r="D10" s="27">
        <v>0</v>
      </c>
      <c r="E10" s="26">
        <v>0</v>
      </c>
      <c r="F10" s="149">
        <v>0</v>
      </c>
    </row>
    <row r="11" spans="1:6" x14ac:dyDescent="0.25">
      <c r="A11" s="148">
        <v>5</v>
      </c>
      <c r="B11" s="32" t="s">
        <v>162</v>
      </c>
      <c r="C11" s="26">
        <v>0</v>
      </c>
      <c r="D11" s="27">
        <v>0</v>
      </c>
      <c r="E11" s="26">
        <v>0</v>
      </c>
      <c r="F11" s="149">
        <v>0</v>
      </c>
    </row>
    <row r="12" spans="1:6" x14ac:dyDescent="0.25">
      <c r="A12" s="148">
        <v>6</v>
      </c>
      <c r="B12" s="32" t="s">
        <v>164</v>
      </c>
      <c r="C12" s="26">
        <v>0</v>
      </c>
      <c r="D12" s="27">
        <v>0</v>
      </c>
      <c r="E12" s="26">
        <v>0</v>
      </c>
      <c r="F12" s="149">
        <v>0</v>
      </c>
    </row>
    <row r="13" spans="1:6" x14ac:dyDescent="0.25">
      <c r="A13" s="148">
        <v>7</v>
      </c>
      <c r="B13" s="32" t="s">
        <v>263</v>
      </c>
      <c r="C13" s="26">
        <v>0</v>
      </c>
      <c r="D13" s="27">
        <v>0</v>
      </c>
      <c r="E13" s="26">
        <v>0</v>
      </c>
      <c r="F13" s="149">
        <v>0</v>
      </c>
    </row>
    <row r="14" spans="1:6" x14ac:dyDescent="0.25">
      <c r="A14" s="148">
        <v>8</v>
      </c>
      <c r="B14" s="32" t="s">
        <v>166</v>
      </c>
      <c r="C14" s="26">
        <v>2</v>
      </c>
      <c r="D14" s="27">
        <v>1100</v>
      </c>
      <c r="E14" s="26">
        <v>4</v>
      </c>
      <c r="F14" s="149">
        <v>425.26139999999998</v>
      </c>
    </row>
    <row r="15" spans="1:6" x14ac:dyDescent="0.25">
      <c r="A15" s="148">
        <v>9</v>
      </c>
      <c r="B15" s="32" t="s">
        <v>167</v>
      </c>
      <c r="C15" s="26">
        <v>0</v>
      </c>
      <c r="D15" s="27">
        <v>0</v>
      </c>
      <c r="E15" s="26">
        <v>0</v>
      </c>
      <c r="F15" s="149">
        <v>0</v>
      </c>
    </row>
    <row r="16" spans="1:6" x14ac:dyDescent="0.25">
      <c r="A16" s="148">
        <v>10</v>
      </c>
      <c r="B16" s="32" t="s">
        <v>168</v>
      </c>
      <c r="C16" s="26">
        <v>34</v>
      </c>
      <c r="D16" s="27">
        <v>10597.5908</v>
      </c>
      <c r="E16" s="26">
        <v>135</v>
      </c>
      <c r="F16" s="149">
        <v>11449.5854</v>
      </c>
    </row>
    <row r="17" spans="1:6" x14ac:dyDescent="0.25">
      <c r="A17" s="148">
        <v>11</v>
      </c>
      <c r="B17" s="32" t="s">
        <v>169</v>
      </c>
      <c r="C17" s="26">
        <v>1</v>
      </c>
      <c r="D17" s="27">
        <v>541.04</v>
      </c>
      <c r="E17" s="26">
        <v>1</v>
      </c>
      <c r="F17" s="149">
        <v>836.59</v>
      </c>
    </row>
    <row r="18" spans="1:6" x14ac:dyDescent="0.25">
      <c r="A18" s="148">
        <v>12</v>
      </c>
      <c r="B18" s="32" t="s">
        <v>170</v>
      </c>
      <c r="C18" s="26">
        <v>0</v>
      </c>
      <c r="D18" s="27">
        <v>0</v>
      </c>
      <c r="E18" s="26">
        <v>1</v>
      </c>
      <c r="F18" s="149">
        <v>246.9118</v>
      </c>
    </row>
    <row r="19" spans="1:6" x14ac:dyDescent="0.25">
      <c r="A19" s="148">
        <v>13</v>
      </c>
      <c r="B19" s="32" t="s">
        <v>171</v>
      </c>
      <c r="C19" s="26">
        <v>2</v>
      </c>
      <c r="D19" s="27">
        <v>30.310000000000002</v>
      </c>
      <c r="E19" s="26">
        <v>2</v>
      </c>
      <c r="F19" s="149">
        <v>536.22</v>
      </c>
    </row>
    <row r="20" spans="1:6" x14ac:dyDescent="0.25">
      <c r="A20" s="148">
        <v>14</v>
      </c>
      <c r="B20" s="32" t="s">
        <v>172</v>
      </c>
      <c r="C20" s="26">
        <v>0</v>
      </c>
      <c r="D20" s="27">
        <v>0</v>
      </c>
      <c r="E20" s="26">
        <v>0</v>
      </c>
      <c r="F20" s="149">
        <v>0</v>
      </c>
    </row>
    <row r="21" spans="1:6" x14ac:dyDescent="0.25">
      <c r="A21" s="148">
        <v>15</v>
      </c>
      <c r="B21" s="32" t="s">
        <v>264</v>
      </c>
      <c r="C21" s="26">
        <v>1</v>
      </c>
      <c r="D21" s="27">
        <v>1000</v>
      </c>
      <c r="E21" s="26">
        <v>2</v>
      </c>
      <c r="F21" s="149">
        <v>0.1981</v>
      </c>
    </row>
    <row r="22" spans="1:6" x14ac:dyDescent="0.25">
      <c r="A22" s="148">
        <v>16</v>
      </c>
      <c r="B22" s="32" t="s">
        <v>175</v>
      </c>
      <c r="C22" s="26">
        <v>1</v>
      </c>
      <c r="D22" s="27">
        <v>1000</v>
      </c>
      <c r="E22" s="26">
        <v>4</v>
      </c>
      <c r="F22" s="149">
        <v>1673.5366000000001</v>
      </c>
    </row>
    <row r="23" spans="1:6" x14ac:dyDescent="0.25">
      <c r="A23" s="148">
        <v>17</v>
      </c>
      <c r="B23" s="32" t="s">
        <v>265</v>
      </c>
      <c r="C23" s="26">
        <v>0</v>
      </c>
      <c r="D23" s="27">
        <v>0</v>
      </c>
      <c r="E23" s="26">
        <v>2</v>
      </c>
      <c r="F23" s="149">
        <v>407.4796</v>
      </c>
    </row>
    <row r="24" spans="1:6" x14ac:dyDescent="0.25">
      <c r="A24" s="148">
        <v>18</v>
      </c>
      <c r="B24" s="32" t="s">
        <v>177</v>
      </c>
      <c r="C24" s="26">
        <v>0</v>
      </c>
      <c r="D24" s="27">
        <v>0</v>
      </c>
      <c r="E24" s="26">
        <v>0</v>
      </c>
      <c r="F24" s="149">
        <v>0</v>
      </c>
    </row>
    <row r="25" spans="1:6" x14ac:dyDescent="0.25">
      <c r="A25" s="148">
        <v>19</v>
      </c>
      <c r="B25" s="32" t="s">
        <v>178</v>
      </c>
      <c r="C25" s="26">
        <v>1</v>
      </c>
      <c r="D25" s="27">
        <v>50</v>
      </c>
      <c r="E25" s="26">
        <v>21</v>
      </c>
      <c r="F25" s="149">
        <v>3129.7003000000004</v>
      </c>
    </row>
    <row r="26" spans="1:6" x14ac:dyDescent="0.25">
      <c r="A26" s="148">
        <v>20</v>
      </c>
      <c r="B26" s="32" t="s">
        <v>179</v>
      </c>
      <c r="C26" s="26">
        <v>24</v>
      </c>
      <c r="D26" s="27">
        <v>8141</v>
      </c>
      <c r="E26" s="26">
        <v>36</v>
      </c>
      <c r="F26" s="149">
        <v>3894.4745000000003</v>
      </c>
    </row>
    <row r="27" spans="1:6" x14ac:dyDescent="0.25">
      <c r="A27" s="148">
        <v>21</v>
      </c>
      <c r="B27" s="32" t="s">
        <v>180</v>
      </c>
      <c r="C27" s="26">
        <v>6</v>
      </c>
      <c r="D27" s="27">
        <v>2240</v>
      </c>
      <c r="E27" s="26">
        <v>23</v>
      </c>
      <c r="F27" s="149">
        <v>2215.1198999999997</v>
      </c>
    </row>
    <row r="28" spans="1:6" x14ac:dyDescent="0.25">
      <c r="A28" s="148">
        <v>22</v>
      </c>
      <c r="B28" s="32" t="s">
        <v>181</v>
      </c>
      <c r="C28" s="26">
        <v>0</v>
      </c>
      <c r="D28" s="27">
        <v>0</v>
      </c>
      <c r="E28" s="26">
        <v>0</v>
      </c>
      <c r="F28" s="149">
        <v>0</v>
      </c>
    </row>
    <row r="29" spans="1:6" x14ac:dyDescent="0.25">
      <c r="A29" s="148">
        <v>23</v>
      </c>
      <c r="B29" s="32" t="s">
        <v>182</v>
      </c>
      <c r="C29" s="26">
        <v>0</v>
      </c>
      <c r="D29" s="27">
        <v>0</v>
      </c>
      <c r="E29" s="26">
        <v>1</v>
      </c>
      <c r="F29" s="149">
        <v>352.60820000000001</v>
      </c>
    </row>
    <row r="30" spans="1:6" x14ac:dyDescent="0.25">
      <c r="A30" s="148">
        <v>24</v>
      </c>
      <c r="B30" s="32" t="s">
        <v>183</v>
      </c>
      <c r="C30" s="26">
        <v>0</v>
      </c>
      <c r="D30" s="27">
        <v>0</v>
      </c>
      <c r="E30" s="26">
        <v>0</v>
      </c>
      <c r="F30" s="149">
        <v>0</v>
      </c>
    </row>
    <row r="31" spans="1:6" x14ac:dyDescent="0.25">
      <c r="A31" s="148">
        <v>25</v>
      </c>
      <c r="B31" s="32" t="s">
        <v>184</v>
      </c>
      <c r="C31" s="26">
        <v>0</v>
      </c>
      <c r="D31" s="27">
        <v>0</v>
      </c>
      <c r="E31" s="26">
        <v>0</v>
      </c>
      <c r="F31" s="149">
        <v>0</v>
      </c>
    </row>
    <row r="32" spans="1:6" x14ac:dyDescent="0.25">
      <c r="A32" s="148">
        <v>26</v>
      </c>
      <c r="B32" s="32" t="s">
        <v>185</v>
      </c>
      <c r="C32" s="26">
        <v>23</v>
      </c>
      <c r="D32" s="27">
        <v>4585.45</v>
      </c>
      <c r="E32" s="26">
        <v>35</v>
      </c>
      <c r="F32" s="149">
        <v>6255.01</v>
      </c>
    </row>
    <row r="33" spans="1:6" x14ac:dyDescent="0.25">
      <c r="A33" s="148">
        <v>27</v>
      </c>
      <c r="B33" s="32" t="s">
        <v>187</v>
      </c>
      <c r="C33" s="26">
        <v>0</v>
      </c>
      <c r="D33" s="27">
        <v>0</v>
      </c>
      <c r="E33" s="26">
        <v>1</v>
      </c>
      <c r="F33" s="149">
        <v>10.8123</v>
      </c>
    </row>
    <row r="34" spans="1:6" x14ac:dyDescent="0.25">
      <c r="A34" s="148">
        <v>28</v>
      </c>
      <c r="B34" s="32" t="s">
        <v>266</v>
      </c>
      <c r="C34" s="26">
        <v>0</v>
      </c>
      <c r="D34" s="27">
        <v>0</v>
      </c>
      <c r="E34" s="26">
        <v>0</v>
      </c>
      <c r="F34" s="149">
        <v>0</v>
      </c>
    </row>
    <row r="35" spans="1:6" x14ac:dyDescent="0.25">
      <c r="A35" s="148">
        <v>29</v>
      </c>
      <c r="B35" s="32" t="s">
        <v>189</v>
      </c>
      <c r="C35" s="26">
        <v>33</v>
      </c>
      <c r="D35" s="27">
        <v>1083.02</v>
      </c>
      <c r="E35" s="26">
        <v>31</v>
      </c>
      <c r="F35" s="149">
        <v>769</v>
      </c>
    </row>
    <row r="36" spans="1:6" x14ac:dyDescent="0.25">
      <c r="A36" s="148">
        <v>30</v>
      </c>
      <c r="B36" s="32" t="s">
        <v>267</v>
      </c>
      <c r="C36" s="26">
        <v>0</v>
      </c>
      <c r="D36" s="27">
        <v>0</v>
      </c>
      <c r="E36" s="26">
        <v>0</v>
      </c>
      <c r="F36" s="149">
        <v>0</v>
      </c>
    </row>
    <row r="37" spans="1:6" x14ac:dyDescent="0.25">
      <c r="A37" s="148">
        <v>31</v>
      </c>
      <c r="B37" s="32" t="s">
        <v>191</v>
      </c>
      <c r="C37" s="26">
        <v>5</v>
      </c>
      <c r="D37" s="27">
        <v>185.71709999999999</v>
      </c>
      <c r="E37" s="26">
        <v>27</v>
      </c>
      <c r="F37" s="149">
        <v>1108.1539</v>
      </c>
    </row>
    <row r="38" spans="1:6" x14ac:dyDescent="0.25">
      <c r="A38" s="148">
        <v>32</v>
      </c>
      <c r="B38" s="32" t="s">
        <v>192</v>
      </c>
      <c r="C38" s="26">
        <v>0</v>
      </c>
      <c r="D38" s="27">
        <v>0</v>
      </c>
      <c r="E38" s="26">
        <v>0</v>
      </c>
      <c r="F38" s="149">
        <v>0</v>
      </c>
    </row>
    <row r="39" spans="1:6" x14ac:dyDescent="0.25">
      <c r="A39" s="148">
        <v>33</v>
      </c>
      <c r="B39" s="32" t="s">
        <v>268</v>
      </c>
      <c r="C39" s="26">
        <v>0</v>
      </c>
      <c r="D39" s="27">
        <v>0</v>
      </c>
      <c r="E39" s="26">
        <v>0</v>
      </c>
      <c r="F39" s="149">
        <v>0</v>
      </c>
    </row>
    <row r="40" spans="1:6" x14ac:dyDescent="0.25">
      <c r="A40" s="148">
        <v>34</v>
      </c>
      <c r="B40" s="32" t="s">
        <v>194</v>
      </c>
      <c r="C40" s="26">
        <v>0</v>
      </c>
      <c r="D40" s="27">
        <v>0</v>
      </c>
      <c r="E40" s="26">
        <v>0</v>
      </c>
      <c r="F40" s="149">
        <v>0</v>
      </c>
    </row>
    <row r="41" spans="1:6" x14ac:dyDescent="0.25">
      <c r="A41" s="148">
        <v>35</v>
      </c>
      <c r="B41" s="32" t="s">
        <v>195</v>
      </c>
      <c r="C41" s="26">
        <v>0</v>
      </c>
      <c r="D41" s="27">
        <v>0</v>
      </c>
      <c r="E41" s="26">
        <v>0</v>
      </c>
      <c r="F41" s="149">
        <v>0</v>
      </c>
    </row>
    <row r="42" spans="1:6" x14ac:dyDescent="0.25">
      <c r="A42" s="148">
        <v>36</v>
      </c>
      <c r="B42" s="32" t="s">
        <v>269</v>
      </c>
      <c r="C42" s="26">
        <v>0</v>
      </c>
      <c r="D42" s="27">
        <v>0</v>
      </c>
      <c r="E42" s="26">
        <v>0</v>
      </c>
      <c r="F42" s="149">
        <v>0</v>
      </c>
    </row>
    <row r="43" spans="1:6" x14ac:dyDescent="0.25">
      <c r="A43" s="148">
        <v>37</v>
      </c>
      <c r="B43" s="32" t="s">
        <v>197</v>
      </c>
      <c r="C43" s="26">
        <v>0</v>
      </c>
      <c r="D43" s="27">
        <v>0</v>
      </c>
      <c r="E43" s="26">
        <v>0</v>
      </c>
      <c r="F43" s="149">
        <v>0</v>
      </c>
    </row>
    <row r="44" spans="1:6" x14ac:dyDescent="0.25">
      <c r="A44" s="148">
        <v>38</v>
      </c>
      <c r="B44" s="32" t="s">
        <v>198</v>
      </c>
      <c r="C44" s="26">
        <v>2</v>
      </c>
      <c r="D44" s="27">
        <v>562.27</v>
      </c>
      <c r="E44" s="26">
        <v>0</v>
      </c>
      <c r="F44" s="149">
        <v>0</v>
      </c>
    </row>
    <row r="45" spans="1:6" x14ac:dyDescent="0.25">
      <c r="A45" s="148">
        <v>39</v>
      </c>
      <c r="B45" s="32" t="s">
        <v>199</v>
      </c>
      <c r="C45" s="26">
        <v>0</v>
      </c>
      <c r="D45" s="27">
        <v>0</v>
      </c>
      <c r="E45" s="26">
        <v>0</v>
      </c>
      <c r="F45" s="149">
        <v>0</v>
      </c>
    </row>
    <row r="46" spans="1:6" x14ac:dyDescent="0.25">
      <c r="A46" s="148">
        <v>40</v>
      </c>
      <c r="B46" s="32" t="s">
        <v>200</v>
      </c>
      <c r="C46" s="26">
        <v>0</v>
      </c>
      <c r="D46" s="27">
        <v>0</v>
      </c>
      <c r="E46" s="26">
        <v>0</v>
      </c>
      <c r="F46" s="149">
        <v>0</v>
      </c>
    </row>
    <row r="47" spans="1:6" ht="15.75" thickBot="1" x14ac:dyDescent="0.3">
      <c r="A47" s="150">
        <v>41</v>
      </c>
      <c r="B47" s="151" t="s">
        <v>201</v>
      </c>
      <c r="C47" s="152">
        <v>0</v>
      </c>
      <c r="D47" s="153">
        <v>0</v>
      </c>
      <c r="E47" s="152">
        <v>0</v>
      </c>
      <c r="F47" s="154">
        <v>0</v>
      </c>
    </row>
    <row r="48" spans="1:6" ht="15.75" thickBot="1" x14ac:dyDescent="0.3">
      <c r="A48" s="155"/>
      <c r="B48" s="156" t="s">
        <v>45</v>
      </c>
      <c r="C48" s="157">
        <f>SUM(C7:C47)</f>
        <v>137</v>
      </c>
      <c r="D48" s="158">
        <f>SUM(D7:D47)</f>
        <v>31916.3979</v>
      </c>
      <c r="E48" s="157">
        <f>SUM(E7:E47)</f>
        <v>332</v>
      </c>
      <c r="F48" s="159">
        <f>SUM(F7:F47)</f>
        <v>33451.369299999998</v>
      </c>
    </row>
  </sheetData>
  <mergeCells count="9">
    <mergeCell ref="A5:A6"/>
    <mergeCell ref="B5:B6"/>
    <mergeCell ref="C5:D5"/>
    <mergeCell ref="E5:F5"/>
    <mergeCell ref="A1:F1"/>
    <mergeCell ref="A2:F2"/>
    <mergeCell ref="A3:F3"/>
    <mergeCell ref="A4:B4"/>
    <mergeCell ref="D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23AA-5A13-43F1-9F46-E62101E78F7C}">
  <dimension ref="A1:I35"/>
  <sheetViews>
    <sheetView workbookViewId="0">
      <selection activeCell="M43" sqref="M43"/>
    </sheetView>
  </sheetViews>
  <sheetFormatPr defaultRowHeight="15" x14ac:dyDescent="0.25"/>
  <cols>
    <col min="2" max="2" width="43.85546875" bestFit="1" customWidth="1"/>
    <col min="7" max="7" width="12.7109375" customWidth="1"/>
    <col min="8" max="8" width="14.7109375" customWidth="1"/>
  </cols>
  <sheetData>
    <row r="1" spans="1:9" x14ac:dyDescent="0.25">
      <c r="A1" s="49" t="s">
        <v>341</v>
      </c>
      <c r="B1" s="50"/>
      <c r="C1" s="50"/>
      <c r="D1" s="50"/>
      <c r="E1" s="50"/>
      <c r="F1" s="50"/>
      <c r="G1" s="50"/>
      <c r="H1" s="50"/>
      <c r="I1" s="50"/>
    </row>
    <row r="2" spans="1:9" ht="45" x14ac:dyDescent="0.25">
      <c r="A2" s="204" t="s">
        <v>270</v>
      </c>
      <c r="B2" s="204" t="s">
        <v>271</v>
      </c>
      <c r="C2" s="205" t="s">
        <v>272</v>
      </c>
      <c r="D2" s="205" t="s">
        <v>273</v>
      </c>
      <c r="E2" s="205" t="s">
        <v>274</v>
      </c>
      <c r="F2" s="206" t="s">
        <v>275</v>
      </c>
      <c r="G2" s="205" t="s">
        <v>276</v>
      </c>
      <c r="H2" s="207" t="s">
        <v>277</v>
      </c>
      <c r="I2" s="208" t="s">
        <v>150</v>
      </c>
    </row>
    <row r="3" spans="1:9" x14ac:dyDescent="0.25">
      <c r="A3" s="33">
        <v>1</v>
      </c>
      <c r="B3" s="209" t="s">
        <v>335</v>
      </c>
      <c r="C3" s="210">
        <v>4</v>
      </c>
      <c r="D3" s="210">
        <v>2</v>
      </c>
      <c r="E3" s="211">
        <v>0</v>
      </c>
      <c r="F3" s="212">
        <v>1</v>
      </c>
      <c r="G3" s="213">
        <v>2</v>
      </c>
      <c r="H3" s="214">
        <f t="shared" ref="H3:H28" si="0">G3/F3</f>
        <v>2</v>
      </c>
      <c r="I3" s="210" t="s">
        <v>278</v>
      </c>
    </row>
    <row r="4" spans="1:9" x14ac:dyDescent="0.25">
      <c r="A4" s="33">
        <v>2</v>
      </c>
      <c r="B4" s="209" t="s">
        <v>110</v>
      </c>
      <c r="C4" s="210">
        <v>486</v>
      </c>
      <c r="D4" s="210">
        <v>222</v>
      </c>
      <c r="E4" s="211">
        <v>62</v>
      </c>
      <c r="F4" s="212">
        <v>302.9536557647059</v>
      </c>
      <c r="G4" s="213">
        <v>202</v>
      </c>
      <c r="H4" s="214">
        <f t="shared" si="0"/>
        <v>0.66676864977951189</v>
      </c>
      <c r="I4" s="210">
        <v>243</v>
      </c>
    </row>
    <row r="5" spans="1:9" x14ac:dyDescent="0.25">
      <c r="A5" s="33">
        <v>3</v>
      </c>
      <c r="B5" s="209" t="s">
        <v>103</v>
      </c>
      <c r="C5" s="210">
        <v>414</v>
      </c>
      <c r="D5" s="210">
        <v>222</v>
      </c>
      <c r="E5" s="211">
        <v>65</v>
      </c>
      <c r="F5" s="212">
        <v>317.16577776470592</v>
      </c>
      <c r="G5" s="213">
        <v>127</v>
      </c>
      <c r="H5" s="214">
        <f t="shared" si="0"/>
        <v>0.40042151109448137</v>
      </c>
      <c r="I5" s="210">
        <v>263</v>
      </c>
    </row>
    <row r="6" spans="1:9" x14ac:dyDescent="0.25">
      <c r="A6" s="33">
        <v>4</v>
      </c>
      <c r="B6" s="209" t="s">
        <v>209</v>
      </c>
      <c r="C6" s="210">
        <v>85</v>
      </c>
      <c r="D6" s="210">
        <v>34</v>
      </c>
      <c r="E6" s="211">
        <v>13</v>
      </c>
      <c r="F6" s="212">
        <v>100.13547276470588</v>
      </c>
      <c r="G6" s="213">
        <v>38</v>
      </c>
      <c r="H6" s="214">
        <f t="shared" si="0"/>
        <v>0.37948589995965565</v>
      </c>
      <c r="I6" s="210">
        <v>68</v>
      </c>
    </row>
    <row r="7" spans="1:9" x14ac:dyDescent="0.25">
      <c r="A7" s="33">
        <v>5</v>
      </c>
      <c r="B7" s="209" t="s">
        <v>111</v>
      </c>
      <c r="C7" s="210">
        <v>311</v>
      </c>
      <c r="D7" s="210">
        <v>145</v>
      </c>
      <c r="E7" s="211">
        <v>63</v>
      </c>
      <c r="F7" s="212">
        <v>289.83066229411764</v>
      </c>
      <c r="G7" s="213">
        <v>103</v>
      </c>
      <c r="H7" s="214">
        <f t="shared" si="0"/>
        <v>0.35537992835097792</v>
      </c>
      <c r="I7" s="210">
        <v>256</v>
      </c>
    </row>
    <row r="8" spans="1:9" x14ac:dyDescent="0.25">
      <c r="A8" s="33">
        <v>6</v>
      </c>
      <c r="B8" s="209" t="s">
        <v>218</v>
      </c>
      <c r="C8" s="210">
        <v>412</v>
      </c>
      <c r="D8" s="210">
        <v>84</v>
      </c>
      <c r="E8" s="211">
        <v>194</v>
      </c>
      <c r="F8" s="212">
        <v>406.88948582352941</v>
      </c>
      <c r="G8" s="213">
        <v>134</v>
      </c>
      <c r="H8" s="214">
        <f t="shared" si="0"/>
        <v>0.32932775278965221</v>
      </c>
      <c r="I8" s="210">
        <v>495</v>
      </c>
    </row>
    <row r="9" spans="1:9" x14ac:dyDescent="0.25">
      <c r="A9" s="33">
        <v>7</v>
      </c>
      <c r="B9" s="209" t="s">
        <v>220</v>
      </c>
      <c r="C9" s="210">
        <v>82</v>
      </c>
      <c r="D9" s="210">
        <v>29</v>
      </c>
      <c r="E9" s="211">
        <v>26</v>
      </c>
      <c r="F9" s="212">
        <v>90.135472764705881</v>
      </c>
      <c r="G9" s="213">
        <v>27</v>
      </c>
      <c r="H9" s="214">
        <f t="shared" si="0"/>
        <v>0.29954910283193548</v>
      </c>
      <c r="I9" s="210">
        <v>78</v>
      </c>
    </row>
    <row r="10" spans="1:9" x14ac:dyDescent="0.25">
      <c r="A10" s="33">
        <v>8</v>
      </c>
      <c r="B10" s="209" t="s">
        <v>336</v>
      </c>
      <c r="C10" s="210">
        <v>42</v>
      </c>
      <c r="D10" s="210">
        <v>4</v>
      </c>
      <c r="E10" s="211">
        <v>23</v>
      </c>
      <c r="F10" s="212">
        <v>53.135472764705881</v>
      </c>
      <c r="G10" s="213">
        <v>15</v>
      </c>
      <c r="H10" s="214">
        <f t="shared" si="0"/>
        <v>0.28229729067101544</v>
      </c>
      <c r="I10" s="210">
        <v>84</v>
      </c>
    </row>
    <row r="11" spans="1:9" x14ac:dyDescent="0.25">
      <c r="A11" s="33">
        <v>9</v>
      </c>
      <c r="B11" s="209" t="s">
        <v>100</v>
      </c>
      <c r="C11" s="210">
        <v>1175</v>
      </c>
      <c r="D11" s="210">
        <v>890</v>
      </c>
      <c r="E11" s="211">
        <v>107</v>
      </c>
      <c r="F11" s="212">
        <v>715</v>
      </c>
      <c r="G11" s="213">
        <v>178</v>
      </c>
      <c r="H11" s="214">
        <f t="shared" si="0"/>
        <v>0.24895104895104894</v>
      </c>
      <c r="I11" s="210">
        <v>665</v>
      </c>
    </row>
    <row r="12" spans="1:9" x14ac:dyDescent="0.25">
      <c r="A12" s="33">
        <v>10</v>
      </c>
      <c r="B12" s="209" t="s">
        <v>104</v>
      </c>
      <c r="C12" s="210">
        <v>190</v>
      </c>
      <c r="D12" s="210">
        <v>121</v>
      </c>
      <c r="E12" s="211">
        <v>13</v>
      </c>
      <c r="F12" s="212">
        <v>237.34759476470589</v>
      </c>
      <c r="G12" s="213">
        <v>56</v>
      </c>
      <c r="H12" s="214">
        <f t="shared" si="0"/>
        <v>0.23594087842143713</v>
      </c>
      <c r="I12" s="210">
        <v>166</v>
      </c>
    </row>
    <row r="13" spans="1:9" x14ac:dyDescent="0.25">
      <c r="A13" s="33">
        <v>11</v>
      </c>
      <c r="B13" s="209" t="s">
        <v>101</v>
      </c>
      <c r="C13" s="210">
        <v>170</v>
      </c>
      <c r="D13" s="210">
        <v>89</v>
      </c>
      <c r="E13" s="211">
        <v>31</v>
      </c>
      <c r="F13" s="212">
        <v>218.95365576470587</v>
      </c>
      <c r="G13" s="213">
        <v>50</v>
      </c>
      <c r="H13" s="214">
        <f t="shared" si="0"/>
        <v>0.22835882701009336</v>
      </c>
      <c r="I13" s="210">
        <v>158</v>
      </c>
    </row>
    <row r="14" spans="1:9" x14ac:dyDescent="0.25">
      <c r="A14" s="33">
        <v>12</v>
      </c>
      <c r="B14" s="209" t="s">
        <v>108</v>
      </c>
      <c r="C14" s="210">
        <v>1282</v>
      </c>
      <c r="D14" s="210">
        <v>897</v>
      </c>
      <c r="E14" s="211">
        <v>228</v>
      </c>
      <c r="F14" s="212">
        <v>711</v>
      </c>
      <c r="G14" s="213">
        <v>157</v>
      </c>
      <c r="H14" s="214">
        <f t="shared" si="0"/>
        <v>0.22081575246132207</v>
      </c>
      <c r="I14" s="210">
        <v>734</v>
      </c>
    </row>
    <row r="15" spans="1:9" x14ac:dyDescent="0.25">
      <c r="A15" s="33">
        <v>13</v>
      </c>
      <c r="B15" s="215" t="s">
        <v>109</v>
      </c>
      <c r="C15" s="210">
        <v>2176</v>
      </c>
      <c r="D15" s="210">
        <v>1552</v>
      </c>
      <c r="E15" s="211">
        <v>372</v>
      </c>
      <c r="F15" s="212">
        <v>1175</v>
      </c>
      <c r="G15" s="213">
        <v>252</v>
      </c>
      <c r="H15" s="214">
        <f t="shared" si="0"/>
        <v>0.21446808510638299</v>
      </c>
      <c r="I15" s="210">
        <v>1378</v>
      </c>
    </row>
    <row r="16" spans="1:9" x14ac:dyDescent="0.25">
      <c r="A16" s="33">
        <v>14</v>
      </c>
      <c r="B16" s="209" t="s">
        <v>136</v>
      </c>
      <c r="C16" s="210">
        <v>813</v>
      </c>
      <c r="D16" s="210">
        <v>490</v>
      </c>
      <c r="E16" s="211">
        <v>171</v>
      </c>
      <c r="F16" s="212">
        <v>1037</v>
      </c>
      <c r="G16" s="213">
        <v>152</v>
      </c>
      <c r="H16" s="214">
        <f t="shared" si="0"/>
        <v>0.14657666345226616</v>
      </c>
      <c r="I16" s="210">
        <v>1593</v>
      </c>
    </row>
    <row r="17" spans="1:9" x14ac:dyDescent="0.25">
      <c r="A17" s="33">
        <v>15</v>
      </c>
      <c r="B17" s="209" t="s">
        <v>107</v>
      </c>
      <c r="C17" s="210">
        <v>60</v>
      </c>
      <c r="D17" s="210">
        <v>27</v>
      </c>
      <c r="E17" s="211">
        <v>21</v>
      </c>
      <c r="F17" s="212">
        <v>83.212121999999994</v>
      </c>
      <c r="G17" s="213">
        <v>12</v>
      </c>
      <c r="H17" s="214">
        <f t="shared" si="0"/>
        <v>0.14420975828497681</v>
      </c>
      <c r="I17" s="210">
        <v>56</v>
      </c>
    </row>
    <row r="18" spans="1:9" x14ac:dyDescent="0.25">
      <c r="A18" s="33">
        <v>16</v>
      </c>
      <c r="B18" s="209" t="s">
        <v>139</v>
      </c>
      <c r="C18" s="210">
        <v>113</v>
      </c>
      <c r="D18" s="210">
        <v>52</v>
      </c>
      <c r="E18" s="211">
        <v>43</v>
      </c>
      <c r="F18" s="212">
        <v>126</v>
      </c>
      <c r="G18" s="213">
        <v>18</v>
      </c>
      <c r="H18" s="214">
        <f t="shared" si="0"/>
        <v>0.14285714285714285</v>
      </c>
      <c r="I18" s="210">
        <v>340</v>
      </c>
    </row>
    <row r="19" spans="1:9" x14ac:dyDescent="0.25">
      <c r="A19" s="33">
        <v>17</v>
      </c>
      <c r="B19" s="216" t="s">
        <v>337</v>
      </c>
      <c r="C19" s="210">
        <v>119</v>
      </c>
      <c r="D19" s="210">
        <v>44</v>
      </c>
      <c r="E19" s="211">
        <v>44</v>
      </c>
      <c r="F19" s="212">
        <v>232</v>
      </c>
      <c r="G19" s="213">
        <v>31</v>
      </c>
      <c r="H19" s="214">
        <f t="shared" si="0"/>
        <v>0.1336206896551724</v>
      </c>
      <c r="I19" s="210">
        <v>463</v>
      </c>
    </row>
    <row r="20" spans="1:9" x14ac:dyDescent="0.25">
      <c r="A20" s="33">
        <v>18</v>
      </c>
      <c r="B20" s="209" t="s">
        <v>115</v>
      </c>
      <c r="C20" s="210">
        <v>153</v>
      </c>
      <c r="D20" s="210">
        <v>76</v>
      </c>
      <c r="E20" s="211">
        <v>43</v>
      </c>
      <c r="F20" s="212">
        <v>402.10160782352938</v>
      </c>
      <c r="G20" s="213">
        <v>34</v>
      </c>
      <c r="H20" s="214">
        <f t="shared" si="0"/>
        <v>8.4555742475224335E-2</v>
      </c>
      <c r="I20" s="210">
        <v>566</v>
      </c>
    </row>
    <row r="21" spans="1:9" x14ac:dyDescent="0.25">
      <c r="A21" s="33">
        <v>19</v>
      </c>
      <c r="B21" s="209" t="s">
        <v>338</v>
      </c>
      <c r="C21" s="210">
        <v>11</v>
      </c>
      <c r="D21" s="210">
        <v>3</v>
      </c>
      <c r="E21" s="211">
        <v>6</v>
      </c>
      <c r="F21" s="212">
        <v>36.606060999999997</v>
      </c>
      <c r="G21" s="213">
        <v>2</v>
      </c>
      <c r="H21" s="214">
        <f t="shared" si="0"/>
        <v>5.4635761001436349E-2</v>
      </c>
      <c r="I21" s="210">
        <v>77</v>
      </c>
    </row>
    <row r="22" spans="1:9" x14ac:dyDescent="0.25">
      <c r="A22" s="33">
        <v>20</v>
      </c>
      <c r="B22" s="209" t="s">
        <v>105</v>
      </c>
      <c r="C22" s="210">
        <v>48</v>
      </c>
      <c r="D22" s="210">
        <v>30</v>
      </c>
      <c r="E22" s="211">
        <v>10</v>
      </c>
      <c r="F22" s="212">
        <v>181.13547276470587</v>
      </c>
      <c r="G22" s="213">
        <v>8</v>
      </c>
      <c r="H22" s="214">
        <f t="shared" si="0"/>
        <v>4.4165838297128925E-2</v>
      </c>
      <c r="I22" s="210">
        <v>144</v>
      </c>
    </row>
    <row r="23" spans="1:9" x14ac:dyDescent="0.25">
      <c r="A23" s="33">
        <v>21</v>
      </c>
      <c r="B23" s="209" t="s">
        <v>102</v>
      </c>
      <c r="C23" s="210">
        <v>19</v>
      </c>
      <c r="D23" s="210">
        <v>10</v>
      </c>
      <c r="E23" s="211">
        <v>6</v>
      </c>
      <c r="F23" s="212">
        <v>111.13547276470588</v>
      </c>
      <c r="G23" s="213">
        <v>3</v>
      </c>
      <c r="H23" s="214">
        <f t="shared" si="0"/>
        <v>2.699408141585494E-2</v>
      </c>
      <c r="I23" s="210">
        <v>59</v>
      </c>
    </row>
    <row r="24" spans="1:9" x14ac:dyDescent="0.25">
      <c r="A24" s="33">
        <v>22</v>
      </c>
      <c r="B24" s="209" t="s">
        <v>117</v>
      </c>
      <c r="C24" s="210">
        <v>8</v>
      </c>
      <c r="D24" s="210">
        <v>0</v>
      </c>
      <c r="E24" s="211">
        <v>7</v>
      </c>
      <c r="F24" s="212">
        <v>42.636365999999995</v>
      </c>
      <c r="G24" s="213">
        <v>1</v>
      </c>
      <c r="H24" s="214">
        <f t="shared" si="0"/>
        <v>2.3454156482285569E-2</v>
      </c>
      <c r="I24" s="210">
        <v>231</v>
      </c>
    </row>
    <row r="25" spans="1:9" x14ac:dyDescent="0.25">
      <c r="A25" s="33">
        <v>23</v>
      </c>
      <c r="B25" s="215" t="s">
        <v>230</v>
      </c>
      <c r="C25" s="210">
        <v>15</v>
      </c>
      <c r="D25" s="210">
        <v>4</v>
      </c>
      <c r="E25" s="211">
        <v>10</v>
      </c>
      <c r="F25" s="212">
        <v>83.953655764705886</v>
      </c>
      <c r="G25" s="213">
        <v>1</v>
      </c>
      <c r="H25" s="214">
        <f t="shared" si="0"/>
        <v>1.1911333591031064E-2</v>
      </c>
      <c r="I25" s="210">
        <v>98</v>
      </c>
    </row>
    <row r="26" spans="1:9" x14ac:dyDescent="0.25">
      <c r="A26" s="33">
        <v>24</v>
      </c>
      <c r="B26" s="209" t="s">
        <v>211</v>
      </c>
      <c r="C26" s="210">
        <v>55</v>
      </c>
      <c r="D26" s="210">
        <v>3</v>
      </c>
      <c r="E26" s="211">
        <v>50</v>
      </c>
      <c r="F26" s="212">
        <v>171.48306752941176</v>
      </c>
      <c r="G26" s="213">
        <v>2</v>
      </c>
      <c r="H26" s="214">
        <f t="shared" si="0"/>
        <v>1.1662959082866721E-2</v>
      </c>
      <c r="I26" s="210">
        <v>218</v>
      </c>
    </row>
    <row r="27" spans="1:9" x14ac:dyDescent="0.25">
      <c r="A27" s="33">
        <v>25</v>
      </c>
      <c r="B27" s="209" t="s">
        <v>222</v>
      </c>
      <c r="C27" s="210">
        <v>10</v>
      </c>
      <c r="D27" s="210">
        <v>1</v>
      </c>
      <c r="E27" s="211">
        <v>9</v>
      </c>
      <c r="F27" s="212">
        <v>62.347594764705882</v>
      </c>
      <c r="G27" s="213">
        <v>0</v>
      </c>
      <c r="H27" s="214">
        <f t="shared" si="0"/>
        <v>0</v>
      </c>
      <c r="I27" s="210">
        <v>173</v>
      </c>
    </row>
    <row r="28" spans="1:9" x14ac:dyDescent="0.25">
      <c r="A28" s="33">
        <v>26</v>
      </c>
      <c r="B28" s="209" t="s">
        <v>217</v>
      </c>
      <c r="C28" s="210">
        <v>5</v>
      </c>
      <c r="D28" s="210">
        <v>5</v>
      </c>
      <c r="E28" s="211">
        <v>0</v>
      </c>
      <c r="F28" s="212">
        <v>10</v>
      </c>
      <c r="G28" s="213">
        <v>0</v>
      </c>
      <c r="H28" s="214">
        <f t="shared" si="0"/>
        <v>0</v>
      </c>
      <c r="I28" s="210">
        <v>15</v>
      </c>
    </row>
    <row r="29" spans="1:9" x14ac:dyDescent="0.25">
      <c r="A29" s="33">
        <v>27</v>
      </c>
      <c r="B29" s="209" t="s">
        <v>213</v>
      </c>
      <c r="C29" s="210">
        <v>3</v>
      </c>
      <c r="D29" s="210">
        <v>3</v>
      </c>
      <c r="E29" s="211">
        <v>0</v>
      </c>
      <c r="F29" s="212">
        <v>0</v>
      </c>
      <c r="G29" s="213">
        <v>0</v>
      </c>
      <c r="H29" s="214">
        <v>0</v>
      </c>
      <c r="I29" s="210" t="s">
        <v>278</v>
      </c>
    </row>
    <row r="30" spans="1:9" x14ac:dyDescent="0.25">
      <c r="A30" s="33">
        <v>28</v>
      </c>
      <c r="B30" s="209" t="s">
        <v>142</v>
      </c>
      <c r="C30" s="210">
        <v>3</v>
      </c>
      <c r="D30" s="210">
        <v>0</v>
      </c>
      <c r="E30" s="211">
        <v>3</v>
      </c>
      <c r="F30" s="212">
        <v>25.529411764705884</v>
      </c>
      <c r="G30" s="213">
        <v>0</v>
      </c>
      <c r="H30" s="214">
        <f>G30/F30</f>
        <v>0</v>
      </c>
      <c r="I30" s="210">
        <v>68</v>
      </c>
    </row>
    <row r="31" spans="1:9" x14ac:dyDescent="0.25">
      <c r="A31" s="33">
        <v>29</v>
      </c>
      <c r="B31" s="209" t="s">
        <v>339</v>
      </c>
      <c r="C31" s="210">
        <v>2</v>
      </c>
      <c r="D31" s="210">
        <v>0</v>
      </c>
      <c r="E31" s="211">
        <v>2</v>
      </c>
      <c r="F31" s="212">
        <v>0</v>
      </c>
      <c r="G31" s="213">
        <v>0</v>
      </c>
      <c r="H31" s="214">
        <v>0</v>
      </c>
      <c r="I31" s="210" t="s">
        <v>278</v>
      </c>
    </row>
    <row r="32" spans="1:9" x14ac:dyDescent="0.25">
      <c r="A32" s="33">
        <v>30</v>
      </c>
      <c r="B32" s="209" t="s">
        <v>124</v>
      </c>
      <c r="C32" s="210">
        <v>2</v>
      </c>
      <c r="D32" s="210">
        <v>2</v>
      </c>
      <c r="E32" s="211">
        <v>0</v>
      </c>
      <c r="F32" s="212">
        <v>4</v>
      </c>
      <c r="G32" s="213">
        <v>0</v>
      </c>
      <c r="H32" s="214">
        <f>G32/F32</f>
        <v>0</v>
      </c>
      <c r="I32" s="210" t="s">
        <v>278</v>
      </c>
    </row>
    <row r="33" spans="1:9" x14ac:dyDescent="0.25">
      <c r="A33" s="33">
        <v>31</v>
      </c>
      <c r="B33" s="209" t="s">
        <v>281</v>
      </c>
      <c r="C33" s="210">
        <v>1</v>
      </c>
      <c r="D33" s="210">
        <v>0</v>
      </c>
      <c r="E33" s="211">
        <v>1</v>
      </c>
      <c r="F33" s="212">
        <v>11.606061</v>
      </c>
      <c r="G33" s="213">
        <v>0</v>
      </c>
      <c r="H33" s="214">
        <f>G33/F33</f>
        <v>0</v>
      </c>
      <c r="I33" s="210">
        <v>15</v>
      </c>
    </row>
    <row r="34" spans="1:9" x14ac:dyDescent="0.25">
      <c r="A34" s="33">
        <v>32</v>
      </c>
      <c r="B34" s="209" t="s">
        <v>340</v>
      </c>
      <c r="C34" s="210">
        <v>1</v>
      </c>
      <c r="D34" s="210">
        <v>0</v>
      </c>
      <c r="E34" s="211">
        <v>1</v>
      </c>
      <c r="F34" s="212">
        <v>0</v>
      </c>
      <c r="G34" s="213">
        <v>0</v>
      </c>
      <c r="H34" s="214">
        <v>0</v>
      </c>
      <c r="I34" s="210" t="s">
        <v>278</v>
      </c>
    </row>
    <row r="35" spans="1:9" x14ac:dyDescent="0.25">
      <c r="A35" s="217" t="s">
        <v>45</v>
      </c>
      <c r="B35" s="218"/>
      <c r="C35" s="219">
        <v>8273</v>
      </c>
      <c r="D35" s="219">
        <v>5041</v>
      </c>
      <c r="E35" s="219">
        <v>1627</v>
      </c>
      <c r="F35" s="220">
        <f>SUM(F3:F34)</f>
        <v>7239.2941436470601</v>
      </c>
      <c r="G35" s="219">
        <v>1605</v>
      </c>
      <c r="H35" s="221">
        <f t="shared" ref="H35" si="1">G35/F35</f>
        <v>0.2217066979393964</v>
      </c>
      <c r="I35" s="219">
        <f>SUM(I3:I34)</f>
        <v>8704</v>
      </c>
    </row>
  </sheetData>
  <mergeCells count="2">
    <mergeCell ref="A1:I1"/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Annex 13A</vt:lpstr>
      <vt:lpstr>Annex 13B</vt:lpstr>
      <vt:lpstr>Annex 13C</vt:lpstr>
      <vt:lpstr>Annex 13D</vt:lpstr>
      <vt:lpstr>Annex 14</vt:lpstr>
      <vt:lpstr>Annex 14A</vt:lpstr>
      <vt:lpstr>Annex 15</vt:lpstr>
      <vt:lpstr>Annex 15A</vt:lpstr>
      <vt:lpstr>Annex 16</vt:lpstr>
      <vt:lpstr>Annex 17</vt:lpstr>
      <vt:lpstr>Annex 17A</vt:lpstr>
      <vt:lpstr>Annex 18</vt:lpstr>
      <vt:lpstr>Annex 18A</vt:lpstr>
      <vt:lpstr>Annex 19</vt:lpstr>
      <vt:lpstr>Annex 19A</vt:lpstr>
      <vt:lpstr>Annex 20</vt:lpstr>
      <vt:lpstr>Annex 20A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2015-06-05T18:17:20Z</dcterms:created>
  <dcterms:modified xsi:type="dcterms:W3CDTF">2026-05-14T11:04:05Z</dcterms:modified>
</cp:coreProperties>
</file>